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codeName="ThisWorkbook"/>
  <mc:AlternateContent xmlns:mc="http://schemas.openxmlformats.org/markup-compatibility/2006">
    <mc:Choice Requires="x15">
      <x15ac:absPath xmlns:x15ac="http://schemas.microsoft.com/office/spreadsheetml/2010/11/ac" url="/Users/disenadoramericadigital/Desktop/FICHAS ENTRADAS/"/>
    </mc:Choice>
  </mc:AlternateContent>
  <bookViews>
    <workbookView xWindow="-32360" yWindow="-3960" windowWidth="25080" windowHeight="16080" tabRatio="394"/>
  </bookViews>
  <sheets>
    <sheet name="ENTRADAS ESPAÑOL D" sheetId="2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4" i="2" l="1"/>
  <c r="I41" i="2"/>
  <c r="P41" i="2"/>
  <c r="I39" i="2"/>
  <c r="P39" i="2"/>
  <c r="I37" i="2"/>
  <c r="P37" i="2"/>
  <c r="K39" i="2"/>
  <c r="K41" i="2"/>
  <c r="K37" i="2"/>
  <c r="N41" i="2"/>
  <c r="N39" i="2"/>
  <c r="N37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N43" i="2"/>
  <c r="P43" i="2"/>
</calcChain>
</file>

<file path=xl/sharedStrings.xml><?xml version="1.0" encoding="utf-8"?>
<sst xmlns="http://schemas.openxmlformats.org/spreadsheetml/2006/main" count="103" uniqueCount="91">
  <si>
    <t>BASIC</t>
  </si>
  <si>
    <t>ESTÁNDAR</t>
  </si>
  <si>
    <t>BUSINESS</t>
  </si>
  <si>
    <t>EXECUTIVE BUSINESS</t>
  </si>
  <si>
    <t>VIP</t>
  </si>
  <si>
    <t>VIP PLUS</t>
  </si>
  <si>
    <t>CANTIDAD</t>
  </si>
  <si>
    <t xml:space="preserve">FORMAS DE PAGO </t>
  </si>
  <si>
    <t>I. Datos para pagar con  Transferencias electrónicas, deposito bancario en Chile  CLP$  y ordenes de compra</t>
  </si>
  <si>
    <t>II. Datos para pagar en $ USD, fuera de chile</t>
  </si>
  <si>
    <t>III. Pagos con tarjeta de crédito o cuenta paypal</t>
  </si>
  <si>
    <t>NOMBRE DE FANTASIA</t>
  </si>
  <si>
    <t>RAZON SOCIAL</t>
  </si>
  <si>
    <t>GIRO</t>
  </si>
  <si>
    <t>DIRECCIÓN</t>
  </si>
  <si>
    <t>CIUDAD</t>
  </si>
  <si>
    <t>TELÉFONO</t>
  </si>
  <si>
    <t>EMAIL EMPRESA</t>
  </si>
  <si>
    <t>SITIO WEB</t>
  </si>
  <si>
    <t>DATOS CONTACTO INSCRIPCIÓN</t>
  </si>
  <si>
    <t>EMAIL</t>
  </si>
  <si>
    <t>DATOS CONTACTO CONTABLE</t>
  </si>
  <si>
    <t>NOMBRE</t>
  </si>
  <si>
    <t>APELLIDO</t>
  </si>
  <si>
    <t>CARGO</t>
  </si>
  <si>
    <t>TELEFONO</t>
  </si>
  <si>
    <t>EXECUTE</t>
  </si>
  <si>
    <t>Atentamente</t>
  </si>
  <si>
    <t>FULL PASS</t>
  </si>
  <si>
    <t>EMPRESA</t>
  </si>
  <si>
    <t xml:space="preserve">NOMBRE  </t>
  </si>
  <si>
    <t xml:space="preserve">NOMBRE </t>
  </si>
  <si>
    <t xml:space="preserve">               FICHA COMPRA DE ENTRADAS </t>
  </si>
  <si>
    <t>3° CONGRESO LATINOAMERICANO TECNOLOGÍA Y NEGOCIOS AMERICA DIGITAL 2017</t>
  </si>
  <si>
    <t>Expo Digital</t>
  </si>
  <si>
    <t>Conferencias Expo</t>
  </si>
  <si>
    <t>Latam Digital Bank Forum</t>
  </si>
  <si>
    <t>Latam Telco Forum</t>
  </si>
  <si>
    <t>Latam IoT y Smart Cities Forum</t>
  </si>
  <si>
    <t>Latam C-Level Forum</t>
  </si>
  <si>
    <t>Seminario Internacional</t>
  </si>
  <si>
    <t>Rueda de Negocios</t>
  </si>
  <si>
    <t>Venture Capital Forum</t>
  </si>
  <si>
    <t>Fiesta Clausura</t>
  </si>
  <si>
    <t>EXPO</t>
  </si>
  <si>
    <t>BUSINESS EXECUTIVE</t>
  </si>
  <si>
    <r>
      <rPr>
        <b/>
        <sz val="11"/>
        <color theme="1"/>
        <rFont val="Trebuchet MS"/>
        <family val="2"/>
      </rPr>
      <t>CATEGORIAS DE ENTRADAS</t>
    </r>
    <r>
      <rPr>
        <sz val="11"/>
        <color theme="1"/>
        <rFont val="Trebuchet MS"/>
        <family val="2"/>
      </rPr>
      <t xml:space="preserve"> (Derechos)</t>
    </r>
  </si>
  <si>
    <t>INGRESA CANTIDAD DE ENTRADAS CORPORATIVAS</t>
  </si>
  <si>
    <t>5-6 JULIO, ESPACIO RIESCO, SANTIAGO</t>
  </si>
  <si>
    <t xml:space="preserve"> CATEGORÍA DE ENTRADA QUE USARÁ ESTE PARTICIPANTE</t>
  </si>
  <si>
    <t>IMPORTANTE</t>
  </si>
  <si>
    <r>
      <t xml:space="preserve">* No existen descuentos sobre los valores Early Bird hasta el 30 Abril, pre venta hasta el 31 de Mayo y valor de venta normal después del 31 de Mayo. Condiciones especiales pueden aplicar a Delegaciones Empresa/Gobierno/Banca/Telcos </t>
    </r>
    <r>
      <rPr>
        <b/>
        <sz val="10"/>
        <color theme="1"/>
        <rFont val="Trebuchet MS"/>
        <family val="2"/>
      </rPr>
      <t>sobre 30 personas categoría Business Executive/Full pass</t>
    </r>
    <r>
      <rPr>
        <sz val="10"/>
        <color theme="1"/>
        <rFont val="Trebuchet MS"/>
        <family val="2"/>
      </rPr>
      <t xml:space="preserve">. Consulte a su ejecutivo. </t>
    </r>
  </si>
  <si>
    <t>Congreso Latinoamericano America Digital,</t>
  </si>
  <si>
    <t xml:space="preserve"> info@america-digital.com, http://congreso.america-digital.com</t>
  </si>
  <si>
    <t>USO INTERNO</t>
  </si>
  <si>
    <t>EJECUTIVO AMERICA DIGITAL</t>
  </si>
  <si>
    <t>FECHA</t>
  </si>
  <si>
    <t>CL$ 55.000 / US$ 85</t>
  </si>
  <si>
    <t>CL$ 190.000 / US$ 295</t>
  </si>
  <si>
    <t>CL$260.000 / US$ 395</t>
  </si>
  <si>
    <t>CL$ 65.000 / US$ 95</t>
  </si>
  <si>
    <t>CL$ 240.000 / US$ 370</t>
  </si>
  <si>
    <t>CL$320.000 / US$ 490</t>
  </si>
  <si>
    <t>VALOR ENTRADA PREVENTA  (antes 31 Mayo)</t>
  </si>
  <si>
    <t>DATOS EMPRESA</t>
  </si>
  <si>
    <t>IV. Pagos con tarjeta de crédito/débito en CLP$ o US$</t>
  </si>
  <si>
    <t>PASO 2: ELIGE  LA CANTIDAD REQUERIDA</t>
  </si>
  <si>
    <t xml:space="preserve">PASO 1: ELIGE  CATEGORIA DE ENTRADAS </t>
  </si>
  <si>
    <t>PASO 4: REALIZA EL PAGO DE TUS INSCRIPCIONES CON ESTAS OPCIONES</t>
  </si>
  <si>
    <t xml:space="preserve">DERECHOS ENTRADA </t>
  </si>
  <si>
    <t>VALOR UNITARIO (CL$)</t>
  </si>
  <si>
    <t>VALOR UNITARIO (US$)</t>
  </si>
  <si>
    <t>TOTAL (CL$)</t>
  </si>
  <si>
    <t>TOTAL (US$)</t>
  </si>
  <si>
    <t xml:space="preserve">TOTAL </t>
  </si>
  <si>
    <t>VALOR ENTRADA  (Después 31 Mayo)</t>
  </si>
  <si>
    <r>
      <t>* Los cupos al Congreso son estrictamente limitados. C</t>
    </r>
    <r>
      <rPr>
        <b/>
        <sz val="10"/>
        <color theme="1"/>
        <rFont val="Trebuchet MS"/>
        <family val="2"/>
      </rPr>
      <t>onfirmación de su reserva</t>
    </r>
    <r>
      <rPr>
        <sz val="10"/>
        <color theme="1"/>
        <rFont val="Trebuchet MS"/>
        <family val="2"/>
      </rPr>
      <t xml:space="preserve"> de entradas no quedará confirmada hasta que el pago sea efectivamente realizado.</t>
    </r>
  </si>
  <si>
    <t xml:space="preserve"> DATOS PARTICIPANTES OPCIONAL EN CASO NO DESEE RECIBIR LOS CÓDIGOS PARA POSTERIOR REGISTRO EN EL SISTEMA ONLINE DEL CONGRESO!</t>
  </si>
  <si>
    <t>TAX ID RFC-RUC-RUT</t>
  </si>
  <si>
    <t>RUT/PASAPORTE</t>
  </si>
  <si>
    <t>PASO 3: INGRESA LOS DATOS DE FACTURACION</t>
  </si>
  <si>
    <r>
      <t xml:space="preserve">* Una vez enviado el presente formulario llenado junto con comprobante de pago/orden de compra a info@america-digital.com, para las opciones de pago I-III dentro de 72 horas recibiras un </t>
    </r>
    <r>
      <rPr>
        <b/>
        <sz val="10"/>
        <color theme="1"/>
        <rFont val="Trebuchet MS"/>
        <family val="2"/>
      </rPr>
      <t>código único</t>
    </r>
    <r>
      <rPr>
        <sz val="10"/>
        <color theme="1"/>
        <rFont val="Trebuchet MS"/>
        <family val="2"/>
      </rPr>
      <t xml:space="preserve"> por cada entrada con la cual podras registrar a cada uno de los asistentes en el sistema de registro online del Congreso o en caso de </t>
    </r>
    <r>
      <rPr>
        <b/>
        <sz val="10"/>
        <color theme="1"/>
        <rFont val="Trebuchet MS"/>
        <family val="2"/>
      </rPr>
      <t>NO</t>
    </r>
    <r>
      <rPr>
        <sz val="10"/>
        <color theme="1"/>
        <rFont val="Trebuchet MS"/>
        <family val="2"/>
      </rPr>
      <t xml:space="preserve"> desear recibir código, llene los datos con información de cada asistente . Para la opción de </t>
    </r>
    <r>
      <rPr>
        <b/>
        <sz val="10"/>
        <color theme="1"/>
        <rFont val="Trebuchet MS"/>
        <family val="2"/>
      </rPr>
      <t>pago IV online</t>
    </r>
    <r>
      <rPr>
        <sz val="10"/>
        <color theme="1"/>
        <rFont val="Trebuchet MS"/>
        <family val="2"/>
      </rPr>
      <t xml:space="preserve">, podrá realizar todo el proceso tanto de pago de las entradas (con tarjeta de crédito CL$ o US$) y el registro en línea de los asistentes de manera inmediata en el sistema online del Congreso (Welcu). 
</t>
    </r>
  </si>
  <si>
    <r>
      <t>Introducción:</t>
    </r>
    <r>
      <rPr>
        <sz val="10"/>
        <color rgb="FF000000"/>
        <rFont val="Trebuchet MS"/>
        <family val="2"/>
      </rPr>
      <t xml:space="preserve"> Complete este formulario y envie junto con comprobante de pago (transferencia, deposito bancario u orden de compra) a </t>
    </r>
    <r>
      <rPr>
        <sz val="10"/>
        <color rgb="FF0000FF"/>
        <rFont val="Trebuchet MS"/>
        <family val="2"/>
      </rPr>
      <t>info@america-digital.com</t>
    </r>
  </si>
  <si>
    <t>Expo + Conferencias Expo + Membrecia APP Red Online America Digital</t>
  </si>
  <si>
    <t>Membrecia APP Red Online America Digital incluida sin costo (valor Standard US$190/Año)</t>
  </si>
  <si>
    <t>Expo  + Conferencias Expo + Membrecia APP Red Online America Digital + Seminario Internacional + Conferencias Latam Forums Especializados+ Rueda de Negocios</t>
  </si>
  <si>
    <t>Expo  + Conferencias Expo + Membrecia APP Red Online America Digital + Seminario Internacional Conferencias Latam Forums + Rueda de Negocios+ Venture Capital Forum + Fiesta de Clausura</t>
  </si>
  <si>
    <t>PASO 5 OPCIONAL EN CASO DE PREFERIR REALIZAR REGISTRO MANUAL, EN VEZ DE RECIBIR CÓDIGOS PARA POSTERIOR REGISTRO EN EL SISTEMA ONLINE DE ACREDITACIÓN DEL CONGRESO (WELCU)</t>
  </si>
  <si>
    <r>
      <t xml:space="preserve">VÁLIDO POR </t>
    </r>
    <r>
      <rPr>
        <b/>
        <sz val="10"/>
        <color rgb="FFFF0000"/>
        <rFont val="Trebuchet MS"/>
        <family val="2"/>
      </rPr>
      <t>24 HORAS</t>
    </r>
  </si>
  <si>
    <r>
      <t xml:space="preserve">20% </t>
    </r>
    <r>
      <rPr>
        <b/>
        <sz val="22"/>
        <color theme="8" tint="-0.499984740745262"/>
        <rFont val="Trebuchet MS"/>
      </rPr>
      <t>Descuento en tu entrada</t>
    </r>
  </si>
  <si>
    <r>
      <rPr>
        <sz val="14"/>
        <color theme="8" tint="-0.249977111117893"/>
        <rFont val="Trebuchet MS"/>
      </rPr>
      <t xml:space="preserve">en tu entrada al usar el código </t>
    </r>
    <r>
      <rPr>
        <b/>
        <sz val="14"/>
        <color theme="8" tint="-0.499984740745262"/>
        <rFont val="Trebuchet MS"/>
      </rPr>
      <t>MWAMERICA20CD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</si>
</sst>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&quot;$&quot;\ * #,##0_-;\-&quot;$&quot;\ * #,##0_-;_-&quot;$&quot;\ 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4"/>
      <color theme="0"/>
      <name val="Trebuchet MS"/>
      <family val="2"/>
    </font>
    <font>
      <b/>
      <sz val="14"/>
      <color theme="1"/>
      <name val="Trebuchet MS"/>
      <family val="2"/>
    </font>
    <font>
      <b/>
      <sz val="14"/>
      <color theme="8" tint="-0.249977111117893"/>
      <name val="Trebuchet MS"/>
      <family val="2"/>
    </font>
    <font>
      <b/>
      <sz val="11"/>
      <color theme="1"/>
      <name val="Trebuchet MS"/>
      <family val="2"/>
    </font>
    <font>
      <b/>
      <sz val="11"/>
      <color theme="8" tint="-0.249977111117893"/>
      <name val="Trebuchet MS"/>
      <family val="2"/>
    </font>
    <font>
      <b/>
      <sz val="11"/>
      <color theme="0"/>
      <name val="Trebuchet MS"/>
      <family val="2"/>
    </font>
    <font>
      <sz val="11"/>
      <color theme="1"/>
      <name val="Calibri"/>
      <family val="2"/>
      <scheme val="minor"/>
    </font>
    <font>
      <b/>
      <sz val="10"/>
      <color theme="0"/>
      <name val="Trebuchet MS"/>
      <family val="2"/>
    </font>
    <font>
      <sz val="10"/>
      <color theme="0"/>
      <name val="Trebuchet MS"/>
      <family val="2"/>
    </font>
    <font>
      <sz val="9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0"/>
      <color rgb="FF000000"/>
      <name val="Trebuchet MS"/>
      <family val="2"/>
    </font>
    <font>
      <sz val="10"/>
      <color rgb="FF000000"/>
      <name val="Trebuchet MS"/>
      <family val="2"/>
    </font>
    <font>
      <sz val="10"/>
      <color rgb="FF0000FF"/>
      <name val="Trebuchet MS"/>
      <family val="2"/>
    </font>
    <font>
      <b/>
      <sz val="12"/>
      <color theme="0"/>
      <name val="Trebuchet MS"/>
      <family val="2"/>
    </font>
    <font>
      <sz val="10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0"/>
      <color theme="0" tint="-4.9989318521683403E-2"/>
      <name val="Arial"/>
      <family val="2"/>
    </font>
    <font>
      <b/>
      <sz val="9"/>
      <color rgb="FFFF0000"/>
      <name val="Arial"/>
      <family val="2"/>
    </font>
    <font>
      <b/>
      <sz val="22"/>
      <color theme="8" tint="-0.249977111117893"/>
      <name val="Trebuchet MS"/>
      <family val="2"/>
    </font>
    <font>
      <b/>
      <sz val="14"/>
      <color theme="8" tint="0.39997558519241921"/>
      <name val="Trebuchet MS"/>
    </font>
    <font>
      <b/>
      <sz val="14"/>
      <color theme="8" tint="-0.499984740745262"/>
      <name val="Trebuchet MS"/>
    </font>
    <font>
      <b/>
      <sz val="10"/>
      <color rgb="FFFF0000"/>
      <name val="Trebuchet MS"/>
      <family val="2"/>
    </font>
    <font>
      <sz val="10"/>
      <color rgb="FFFF0000"/>
      <name val="Trebuchet MS"/>
    </font>
    <font>
      <sz val="11"/>
      <color theme="0"/>
      <name val="Trebuchet MS"/>
      <family val="2"/>
    </font>
    <font>
      <b/>
      <sz val="22"/>
      <color theme="8" tint="-0.499984740745262"/>
      <name val="Trebuchet MS"/>
    </font>
    <font>
      <sz val="14"/>
      <color theme="8" tint="-0.249977111117893"/>
      <name val="Trebuchet MS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thin">
        <color theme="6" tint="0.59999389629810485"/>
      </right>
      <top/>
      <bottom/>
      <diagonal/>
    </border>
    <border>
      <left style="thin">
        <color theme="6" tint="0.59999389629810485"/>
      </left>
      <right style="thin">
        <color theme="6" tint="0.59999389629810485"/>
      </right>
      <top/>
      <bottom/>
      <diagonal/>
    </border>
    <border>
      <left style="thin">
        <color theme="6" tint="0.59999389629810485"/>
      </left>
      <right/>
      <top/>
      <bottom/>
      <diagonal/>
    </border>
    <border>
      <left/>
      <right style="thin">
        <color theme="6" tint="0.59999389629810485"/>
      </right>
      <top style="thin">
        <color theme="6" tint="0.59999389629810485"/>
      </top>
      <bottom style="thin">
        <color theme="6" tint="0.59999389629810485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medium">
        <color theme="8" tint="-0.499984740745262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/>
      <right/>
      <top/>
      <bottom style="thin">
        <color theme="8" tint="-0.249977111117893"/>
      </bottom>
      <diagonal/>
    </border>
    <border>
      <left/>
      <right style="thin">
        <color theme="6" tint="0.59999389629810485"/>
      </right>
      <top style="medium">
        <color theme="0"/>
      </top>
      <bottom style="thin">
        <color theme="8" tint="-0.249977111117893"/>
      </bottom>
      <diagonal/>
    </border>
    <border>
      <left style="thin">
        <color theme="6" tint="0.59999389629810485"/>
      </left>
      <right/>
      <top style="medium">
        <color theme="0"/>
      </top>
      <bottom style="thin">
        <color theme="8" tint="-0.249977111117893"/>
      </bottom>
      <diagonal/>
    </border>
    <border>
      <left/>
      <right/>
      <top style="medium">
        <color theme="0"/>
      </top>
      <bottom style="thin">
        <color theme="8" tint="-0.249977111117893"/>
      </bottom>
      <diagonal/>
    </border>
    <border>
      <left style="thin">
        <color theme="6" tint="0.59999389629810485"/>
      </left>
      <right style="thin">
        <color theme="6" tint="0.59999389629810485"/>
      </right>
      <top style="medium">
        <color theme="0"/>
      </top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6" tint="0.59999389629810485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6" tint="0.59999389629810485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6" tint="0.59999389629810485"/>
      </left>
      <right style="thin">
        <color theme="6" tint="0.59999389629810485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77111117893"/>
      </top>
      <bottom/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/>
      <diagonal/>
    </border>
    <border>
      <left style="thin">
        <color theme="8" tint="-0.249977111117893"/>
      </left>
      <right style="medium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/>
      <bottom/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/>
      <right/>
      <top style="thin">
        <color theme="3"/>
      </top>
      <bottom/>
      <diagonal/>
    </border>
    <border>
      <left style="medium">
        <color theme="8" tint="0.39997558519241921"/>
      </left>
      <right/>
      <top style="medium">
        <color theme="8" tint="0.39997558519241921"/>
      </top>
      <bottom/>
      <diagonal/>
    </border>
    <border>
      <left/>
      <right/>
      <top style="medium">
        <color theme="8" tint="0.39997558519241921"/>
      </top>
      <bottom/>
      <diagonal/>
    </border>
    <border>
      <left/>
      <right style="medium">
        <color theme="8" tint="0.39997558519241921"/>
      </right>
      <top style="medium">
        <color theme="8" tint="0.39997558519241921"/>
      </top>
      <bottom/>
      <diagonal/>
    </border>
    <border>
      <left style="medium">
        <color theme="8" tint="0.39997558519241921"/>
      </left>
      <right/>
      <top/>
      <bottom/>
      <diagonal/>
    </border>
    <border>
      <left/>
      <right style="medium">
        <color theme="8" tint="0.39997558519241921"/>
      </right>
      <top/>
      <bottom/>
      <diagonal/>
    </border>
    <border>
      <left style="medium">
        <color theme="8" tint="0.39997558519241921"/>
      </left>
      <right/>
      <top/>
      <bottom style="medium">
        <color theme="8" tint="0.39997558519241921"/>
      </bottom>
      <diagonal/>
    </border>
    <border>
      <left/>
      <right/>
      <top/>
      <bottom style="medium">
        <color theme="8" tint="0.39997558519241921"/>
      </bottom>
      <diagonal/>
    </border>
    <border>
      <left/>
      <right style="medium">
        <color theme="8" tint="0.39997558519241921"/>
      </right>
      <top/>
      <bottom style="medium">
        <color theme="8" tint="0.39997558519241921"/>
      </bottom>
      <diagonal/>
    </border>
    <border>
      <left style="medium">
        <color theme="8" tint="0.39997558519241921"/>
      </left>
      <right/>
      <top style="medium">
        <color theme="8" tint="0.39997558519241921"/>
      </top>
      <bottom style="medium">
        <color theme="8" tint="0.39997558519241921"/>
      </bottom>
      <diagonal/>
    </border>
    <border>
      <left/>
      <right/>
      <top style="medium">
        <color theme="8" tint="0.39997558519241921"/>
      </top>
      <bottom style="medium">
        <color theme="8" tint="0.39997558519241921"/>
      </bottom>
      <diagonal/>
    </border>
    <border>
      <left/>
      <right style="medium">
        <color theme="8" tint="0.39997558519241921"/>
      </right>
      <top style="medium">
        <color theme="8" tint="0.39997558519241921"/>
      </top>
      <bottom style="medium">
        <color theme="8" tint="0.39997558519241921"/>
      </bottom>
      <diagonal/>
    </border>
    <border>
      <left/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thin">
        <color theme="8" tint="-0.499984740745262"/>
      </right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499984740745262"/>
      </right>
      <top style="thin">
        <color theme="8" tint="-0.249977111117893"/>
      </top>
      <bottom/>
      <diagonal/>
    </border>
    <border>
      <left/>
      <right style="thin">
        <color theme="8" tint="-0.499984740745262"/>
      </right>
      <top/>
      <bottom style="thin">
        <color theme="8" tint="-0.249977111117893"/>
      </bottom>
      <diagonal/>
    </border>
    <border>
      <left style="thin">
        <color theme="8" tint="-0.499984740745262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499984740745262"/>
      </left>
      <right/>
      <top style="thin">
        <color theme="8" tint="-0.249977111117893"/>
      </top>
      <bottom/>
      <diagonal/>
    </border>
    <border>
      <left style="thin">
        <color theme="8" tint="-0.499984740745262"/>
      </left>
      <right/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/>
      <right/>
      <top/>
      <bottom style="thin">
        <color theme="8" tint="-0.499984740745262"/>
      </bottom>
      <diagonal/>
    </border>
    <border>
      <left/>
      <right style="thin">
        <color theme="6" tint="0.59999389629810485"/>
      </right>
      <top/>
      <bottom style="thin">
        <color theme="8" tint="-0.499984740745262"/>
      </bottom>
      <diagonal/>
    </border>
    <border>
      <left style="thin">
        <color theme="6" tint="0.59999389629810485"/>
      </left>
      <right/>
      <top/>
      <bottom style="thin">
        <color theme="8" tint="-0.499984740745262"/>
      </bottom>
      <diagonal/>
    </border>
    <border>
      <left style="thin">
        <color theme="6" tint="0.59999389629810485"/>
      </left>
      <right/>
      <top style="thin">
        <color theme="6" tint="0.59999389629810485"/>
      </top>
      <bottom style="thin">
        <color theme="8" tint="-0.499984740745262"/>
      </bottom>
      <diagonal/>
    </border>
    <border>
      <left/>
      <right style="thin">
        <color theme="6" tint="0.59999389629810485"/>
      </right>
      <top style="thin">
        <color theme="6" tint="0.59999389629810485"/>
      </top>
      <bottom style="thin">
        <color theme="8" tint="-0.499984740745262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</borders>
  <cellStyleXfs count="2">
    <xf numFmtId="0" fontId="0" fillId="0" borderId="0"/>
    <xf numFmtId="165" fontId="15" fillId="0" borderId="0" applyFont="0" applyFill="0" applyBorder="0" applyAlignment="0" applyProtection="0"/>
  </cellStyleXfs>
  <cellXfs count="236">
    <xf numFmtId="0" fontId="0" fillId="0" borderId="0" xfId="0"/>
    <xf numFmtId="0" fontId="0" fillId="2" borderId="0" xfId="0" applyFill="1"/>
    <xf numFmtId="0" fontId="0" fillId="2" borderId="0" xfId="0" applyFill="1" applyBorder="1"/>
    <xf numFmtId="0" fontId="4" fillId="2" borderId="0" xfId="0" applyFont="1" applyFill="1"/>
    <xf numFmtId="0" fontId="3" fillId="0" borderId="0" xfId="0" applyFont="1"/>
    <xf numFmtId="0" fontId="3" fillId="2" borderId="0" xfId="0" applyFont="1" applyFill="1" applyAlignment="1">
      <alignment vertical="top"/>
    </xf>
    <xf numFmtId="0" fontId="7" fillId="2" borderId="0" xfId="0" applyFont="1" applyFill="1"/>
    <xf numFmtId="0" fontId="3" fillId="2" borderId="4" xfId="0" applyFont="1" applyFill="1" applyBorder="1"/>
    <xf numFmtId="0" fontId="3" fillId="0" borderId="4" xfId="0" applyFont="1" applyBorder="1"/>
    <xf numFmtId="0" fontId="3" fillId="2" borderId="5" xfId="0" applyFont="1" applyFill="1" applyBorder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8" fillId="2" borderId="0" xfId="0" applyFont="1" applyFill="1" applyBorder="1" applyAlignment="1">
      <alignment horizontal="left" wrapText="1"/>
    </xf>
    <xf numFmtId="0" fontId="8" fillId="2" borderId="0" xfId="0" applyFont="1" applyFill="1"/>
    <xf numFmtId="0" fontId="8" fillId="5" borderId="0" xfId="0" applyFont="1" applyFill="1"/>
    <xf numFmtId="0" fontId="8" fillId="2" borderId="0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8" fillId="5" borderId="0" xfId="0" applyFont="1" applyFill="1" applyAlignment="1">
      <alignment vertical="center"/>
    </xf>
    <xf numFmtId="0" fontId="8" fillId="2" borderId="0" xfId="0" applyFont="1" applyFill="1" applyBorder="1"/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/>
    <xf numFmtId="0" fontId="8" fillId="2" borderId="0" xfId="0" applyFont="1" applyFill="1" applyBorder="1" applyAlignment="1">
      <alignment vertical="center"/>
    </xf>
    <xf numFmtId="0" fontId="4" fillId="8" borderId="0" xfId="0" applyFont="1" applyFill="1"/>
    <xf numFmtId="0" fontId="3" fillId="7" borderId="0" xfId="0" applyFont="1" applyFill="1"/>
    <xf numFmtId="0" fontId="4" fillId="7" borderId="0" xfId="0" applyFont="1" applyFill="1"/>
    <xf numFmtId="0" fontId="0" fillId="7" borderId="0" xfId="0" applyFill="1"/>
    <xf numFmtId="0" fontId="3" fillId="0" borderId="7" xfId="0" applyFont="1" applyBorder="1" applyAlignment="1" applyProtection="1">
      <protection locked="0"/>
    </xf>
    <xf numFmtId="0" fontId="0" fillId="7" borderId="4" xfId="0" applyFill="1" applyBorder="1"/>
    <xf numFmtId="0" fontId="3" fillId="7" borderId="0" xfId="0" applyFont="1" applyFill="1" applyAlignment="1">
      <alignment horizontal="left"/>
    </xf>
    <xf numFmtId="0" fontId="0" fillId="7" borderId="0" xfId="0" applyFill="1" applyAlignment="1">
      <alignment horizontal="left"/>
    </xf>
    <xf numFmtId="0" fontId="0" fillId="8" borderId="0" xfId="0" applyFill="1"/>
    <xf numFmtId="0" fontId="6" fillId="8" borderId="3" xfId="0" applyFont="1" applyFill="1" applyBorder="1" applyAlignment="1"/>
    <xf numFmtId="0" fontId="2" fillId="8" borderId="0" xfId="0" applyFont="1" applyFill="1"/>
    <xf numFmtId="0" fontId="3" fillId="2" borderId="18" xfId="0" applyFont="1" applyFill="1" applyBorder="1"/>
    <xf numFmtId="0" fontId="3" fillId="2" borderId="21" xfId="0" applyFont="1" applyFill="1" applyBorder="1"/>
    <xf numFmtId="0" fontId="3" fillId="2" borderId="23" xfId="0" applyFont="1" applyFill="1" applyBorder="1"/>
    <xf numFmtId="0" fontId="3" fillId="2" borderId="25" xfId="0" applyFont="1" applyFill="1" applyBorder="1"/>
    <xf numFmtId="0" fontId="18" fillId="2" borderId="0" xfId="0" applyFont="1" applyFill="1"/>
    <xf numFmtId="0" fontId="6" fillId="8" borderId="27" xfId="0" applyFont="1" applyFill="1" applyBorder="1"/>
    <xf numFmtId="0" fontId="4" fillId="0" borderId="26" xfId="0" applyFont="1" applyBorder="1" applyProtection="1">
      <protection locked="0"/>
    </xf>
    <xf numFmtId="0" fontId="4" fillId="0" borderId="26" xfId="0" applyFont="1" applyBorder="1"/>
    <xf numFmtId="0" fontId="2" fillId="0" borderId="26" xfId="0" applyFont="1" applyBorder="1"/>
    <xf numFmtId="0" fontId="0" fillId="0" borderId="26" xfId="0" applyBorder="1"/>
    <xf numFmtId="0" fontId="4" fillId="0" borderId="26" xfId="0" applyFont="1" applyBorder="1" applyAlignment="1">
      <alignment horizontal="center"/>
    </xf>
    <xf numFmtId="0" fontId="0" fillId="2" borderId="26" xfId="0" applyFill="1" applyBorder="1"/>
    <xf numFmtId="0" fontId="20" fillId="0" borderId="0" xfId="0" applyFont="1"/>
    <xf numFmtId="0" fontId="16" fillId="3" borderId="0" xfId="0" applyFont="1" applyFill="1"/>
    <xf numFmtId="0" fontId="16" fillId="5" borderId="0" xfId="0" applyFont="1" applyFill="1"/>
    <xf numFmtId="0" fontId="16" fillId="6" borderId="0" xfId="0" applyFont="1" applyFill="1"/>
    <xf numFmtId="0" fontId="8" fillId="0" borderId="0" xfId="0" applyFont="1" applyBorder="1"/>
    <xf numFmtId="0" fontId="8" fillId="0" borderId="17" xfId="0" applyFont="1" applyBorder="1"/>
    <xf numFmtId="0" fontId="19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vertical="center" wrapText="1"/>
    </xf>
    <xf numFmtId="0" fontId="16" fillId="9" borderId="35" xfId="0" applyFont="1" applyFill="1" applyBorder="1" applyAlignment="1">
      <alignment horizontal="center" vertical="center" wrapText="1"/>
    </xf>
    <xf numFmtId="0" fontId="17" fillId="9" borderId="22" xfId="0" applyFont="1" applyFill="1" applyBorder="1"/>
    <xf numFmtId="164" fontId="12" fillId="0" borderId="26" xfId="0" applyNumberFormat="1" applyFont="1" applyBorder="1" applyAlignment="1">
      <alignment horizontal="center" vertical="center" wrapText="1"/>
    </xf>
    <xf numFmtId="0" fontId="16" fillId="9" borderId="2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2" borderId="32" xfId="0" applyFont="1" applyFill="1" applyBorder="1"/>
    <xf numFmtId="0" fontId="8" fillId="4" borderId="0" xfId="0" applyFont="1" applyFill="1"/>
    <xf numFmtId="0" fontId="8" fillId="4" borderId="9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0" fontId="8" fillId="10" borderId="0" xfId="0" applyFont="1" applyFill="1"/>
    <xf numFmtId="0" fontId="8" fillId="10" borderId="8" xfId="0" applyFont="1" applyFill="1" applyBorder="1" applyAlignment="1">
      <alignment vertical="center"/>
    </xf>
    <xf numFmtId="0" fontId="8" fillId="10" borderId="9" xfId="0" applyFont="1" applyFill="1" applyBorder="1" applyAlignment="1">
      <alignment vertical="center"/>
    </xf>
    <xf numFmtId="0" fontId="8" fillId="10" borderId="0" xfId="0" applyFont="1" applyFill="1" applyAlignment="1">
      <alignment vertical="center"/>
    </xf>
    <xf numFmtId="0" fontId="12" fillId="2" borderId="0" xfId="0" applyFont="1" applyFill="1"/>
    <xf numFmtId="0" fontId="19" fillId="7" borderId="0" xfId="0" applyFont="1" applyFill="1" applyBorder="1" applyAlignment="1" applyProtection="1">
      <alignment horizontal="center"/>
      <protection locked="0"/>
    </xf>
    <xf numFmtId="0" fontId="19" fillId="7" borderId="0" xfId="0" applyFont="1" applyFill="1" applyBorder="1"/>
    <xf numFmtId="0" fontId="20" fillId="7" borderId="43" xfId="0" applyFont="1" applyFill="1" applyBorder="1"/>
    <xf numFmtId="0" fontId="19" fillId="7" borderId="44" xfId="0" applyFont="1" applyFill="1" applyBorder="1" applyAlignment="1" applyProtection="1">
      <alignment horizontal="center"/>
      <protection locked="0"/>
    </xf>
    <xf numFmtId="0" fontId="19" fillId="7" borderId="44" xfId="0" applyFont="1" applyFill="1" applyBorder="1"/>
    <xf numFmtId="0" fontId="19" fillId="7" borderId="45" xfId="0" applyFont="1" applyFill="1" applyBorder="1"/>
    <xf numFmtId="0" fontId="19" fillId="7" borderId="46" xfId="0" applyFont="1" applyFill="1" applyBorder="1"/>
    <xf numFmtId="0" fontId="19" fillId="7" borderId="47" xfId="0" applyFont="1" applyFill="1" applyBorder="1"/>
    <xf numFmtId="0" fontId="25" fillId="2" borderId="0" xfId="0" applyFont="1" applyFill="1"/>
    <xf numFmtId="0" fontId="11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0" fillId="2" borderId="54" xfId="0" applyFill="1" applyBorder="1"/>
    <xf numFmtId="0" fontId="14" fillId="11" borderId="42" xfId="0" applyFont="1" applyFill="1" applyBorder="1" applyAlignment="1">
      <alignment vertical="center"/>
    </xf>
    <xf numFmtId="0" fontId="8" fillId="11" borderId="0" xfId="0" applyFont="1" applyFill="1" applyBorder="1" applyAlignment="1">
      <alignment horizontal="left" vertical="center"/>
    </xf>
    <xf numFmtId="0" fontId="24" fillId="11" borderId="42" xfId="0" applyFont="1" applyFill="1" applyBorder="1" applyAlignment="1">
      <alignment vertical="center"/>
    </xf>
    <xf numFmtId="0" fontId="14" fillId="4" borderId="51" xfId="0" applyFont="1" applyFill="1" applyBorder="1" applyAlignment="1">
      <alignment vertical="center"/>
    </xf>
    <xf numFmtId="0" fontId="14" fillId="4" borderId="52" xfId="0" applyFont="1" applyFill="1" applyBorder="1" applyAlignment="1">
      <alignment vertical="center"/>
    </xf>
    <xf numFmtId="0" fontId="14" fillId="4" borderId="52" xfId="0" applyFont="1" applyFill="1" applyBorder="1" applyAlignment="1">
      <alignment horizontal="left" vertical="center"/>
    </xf>
    <xf numFmtId="0" fontId="24" fillId="4" borderId="52" xfId="0" applyFont="1" applyFill="1" applyBorder="1" applyAlignment="1">
      <alignment vertical="center"/>
    </xf>
    <xf numFmtId="0" fontId="14" fillId="9" borderId="28" xfId="0" applyFont="1" applyFill="1" applyBorder="1" applyAlignment="1">
      <alignment vertical="center" wrapText="1"/>
    </xf>
    <xf numFmtId="0" fontId="16" fillId="9" borderId="22" xfId="0" applyFont="1" applyFill="1" applyBorder="1" applyAlignment="1">
      <alignment horizontal="center" vertical="center" wrapText="1"/>
    </xf>
    <xf numFmtId="166" fontId="12" fillId="2" borderId="0" xfId="1" applyNumberFormat="1" applyFont="1" applyFill="1" applyBorder="1" applyAlignment="1" applyProtection="1">
      <alignment horizontal="right" vertical="center" wrapText="1"/>
    </xf>
    <xf numFmtId="164" fontId="12" fillId="2" borderId="0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8" fillId="7" borderId="0" xfId="0" applyFont="1" applyFill="1"/>
    <xf numFmtId="0" fontId="20" fillId="2" borderId="0" xfId="0" applyFont="1" applyFill="1"/>
    <xf numFmtId="0" fontId="19" fillId="2" borderId="0" xfId="0" applyFont="1" applyFill="1"/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/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>
      <alignment horizontal="left"/>
    </xf>
    <xf numFmtId="0" fontId="3" fillId="0" borderId="63" xfId="0" applyFont="1" applyBorder="1"/>
    <xf numFmtId="0" fontId="3" fillId="0" borderId="62" xfId="0" applyFont="1" applyBorder="1"/>
    <xf numFmtId="0" fontId="3" fillId="0" borderId="65" xfId="0" applyFont="1" applyBorder="1" applyAlignment="1" applyProtection="1">
      <protection locked="0"/>
    </xf>
    <xf numFmtId="0" fontId="3" fillId="0" borderId="66" xfId="0" applyFont="1" applyBorder="1" applyAlignment="1" applyProtection="1">
      <protection locked="0"/>
    </xf>
    <xf numFmtId="0" fontId="0" fillId="0" borderId="62" xfId="0" applyBorder="1"/>
    <xf numFmtId="0" fontId="0" fillId="2" borderId="62" xfId="0" applyFill="1" applyBorder="1"/>
    <xf numFmtId="0" fontId="3" fillId="2" borderId="0" xfId="0" applyFont="1" applyFill="1" applyBorder="1"/>
    <xf numFmtId="0" fontId="28" fillId="2" borderId="0" xfId="0" applyFont="1" applyFill="1" applyBorder="1"/>
    <xf numFmtId="0" fontId="8" fillId="2" borderId="67" xfId="0" applyFont="1" applyFill="1" applyBorder="1"/>
    <xf numFmtId="0" fontId="8" fillId="2" borderId="68" xfId="0" applyFont="1" applyFill="1" applyBorder="1"/>
    <xf numFmtId="0" fontId="0" fillId="2" borderId="69" xfId="0" applyFill="1" applyBorder="1"/>
    <xf numFmtId="0" fontId="8" fillId="2" borderId="0" xfId="0" applyFont="1" applyFill="1" applyBorder="1" applyAlignment="1">
      <alignment horizontal="left" wrapText="1"/>
    </xf>
    <xf numFmtId="0" fontId="3" fillId="0" borderId="28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4" fontId="9" fillId="8" borderId="0" xfId="0" applyNumberFormat="1" applyFont="1" applyFill="1" applyAlignment="1">
      <alignment horizontal="center"/>
    </xf>
    <xf numFmtId="0" fontId="26" fillId="0" borderId="0" xfId="0" applyFont="1" applyAlignment="1">
      <alignment horizontal="center"/>
    </xf>
    <xf numFmtId="0" fontId="3" fillId="2" borderId="17" xfId="0" applyFont="1" applyFill="1" applyBorder="1" applyAlignment="1" applyProtection="1">
      <alignment horizontal="left"/>
      <protection locked="0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0" xfId="0" applyFont="1" applyFill="1" applyBorder="1" applyAlignment="1" applyProtection="1">
      <alignment horizontal="left"/>
      <protection locked="0"/>
    </xf>
    <xf numFmtId="0" fontId="8" fillId="2" borderId="13" xfId="0" applyFont="1" applyFill="1" applyBorder="1" applyAlignment="1">
      <alignment horizontal="left" vertical="center"/>
    </xf>
    <xf numFmtId="0" fontId="24" fillId="4" borderId="52" xfId="0" applyFont="1" applyFill="1" applyBorder="1" applyAlignment="1">
      <alignment horizontal="center" vertical="center"/>
    </xf>
    <xf numFmtId="0" fontId="20" fillId="7" borderId="32" xfId="0" applyFont="1" applyFill="1" applyBorder="1" applyAlignment="1">
      <alignment vertical="center" wrapText="1"/>
    </xf>
    <xf numFmtId="0" fontId="20" fillId="7" borderId="31" xfId="0" applyFont="1" applyFill="1" applyBorder="1" applyAlignment="1">
      <alignment vertical="center" wrapText="1"/>
    </xf>
    <xf numFmtId="166" fontId="12" fillId="0" borderId="61" xfId="1" applyNumberFormat="1" applyFont="1" applyBorder="1" applyAlignment="1" applyProtection="1">
      <alignment horizontal="center" vertical="center" wrapText="1"/>
    </xf>
    <xf numFmtId="166" fontId="12" fillId="0" borderId="39" xfId="1" applyNumberFormat="1" applyFont="1" applyBorder="1" applyAlignment="1" applyProtection="1">
      <alignment horizontal="center" vertical="center" wrapText="1"/>
    </xf>
    <xf numFmtId="0" fontId="12" fillId="7" borderId="34" xfId="0" applyFont="1" applyFill="1" applyBorder="1" applyAlignment="1" applyProtection="1">
      <alignment horizontal="center" vertical="center" wrapText="1"/>
      <protection locked="0"/>
    </xf>
    <xf numFmtId="0" fontId="12" fillId="7" borderId="33" xfId="0" applyFont="1" applyFill="1" applyBorder="1" applyAlignment="1" applyProtection="1">
      <alignment horizontal="center" vertical="center" wrapText="1"/>
      <protection locked="0"/>
    </xf>
    <xf numFmtId="164" fontId="12" fillId="0" borderId="38" xfId="0" applyNumberFormat="1" applyFont="1" applyBorder="1" applyAlignment="1">
      <alignment horizontal="center" vertical="center" wrapText="1"/>
    </xf>
    <xf numFmtId="164" fontId="12" fillId="0" borderId="39" xfId="0" applyNumberFormat="1" applyFont="1" applyBorder="1" applyAlignment="1">
      <alignment horizontal="center" vertical="center" wrapText="1"/>
    </xf>
    <xf numFmtId="164" fontId="12" fillId="0" borderId="32" xfId="0" applyNumberFormat="1" applyFont="1" applyBorder="1" applyAlignment="1">
      <alignment horizontal="center" vertical="center" wrapText="1"/>
    </xf>
    <xf numFmtId="164" fontId="12" fillId="0" borderId="36" xfId="0" applyNumberFormat="1" applyFont="1" applyBorder="1" applyAlignment="1">
      <alignment horizontal="center" vertical="center" wrapText="1"/>
    </xf>
    <xf numFmtId="164" fontId="12" fillId="0" borderId="31" xfId="0" applyNumberFormat="1" applyFont="1" applyBorder="1" applyAlignment="1">
      <alignment horizontal="center" vertical="center" wrapText="1"/>
    </xf>
    <xf numFmtId="164" fontId="12" fillId="0" borderId="37" xfId="0" applyNumberFormat="1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/>
    </xf>
    <xf numFmtId="0" fontId="16" fillId="9" borderId="28" xfId="0" applyFont="1" applyFill="1" applyBorder="1" applyAlignment="1">
      <alignment horizontal="center" vertical="center" wrapText="1"/>
    </xf>
    <xf numFmtId="0" fontId="16" fillId="9" borderId="29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left" vertical="center" wrapText="1" readingOrder="1"/>
    </xf>
    <xf numFmtId="0" fontId="21" fillId="2" borderId="15" xfId="0" applyFont="1" applyFill="1" applyBorder="1" applyAlignment="1">
      <alignment horizontal="left" vertical="center" wrapText="1" readingOrder="1"/>
    </xf>
    <xf numFmtId="0" fontId="21" fillId="2" borderId="16" xfId="0" applyFont="1" applyFill="1" applyBorder="1" applyAlignment="1">
      <alignment horizontal="left" vertical="center" wrapText="1" readingOrder="1"/>
    </xf>
    <xf numFmtId="0" fontId="24" fillId="4" borderId="53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4" fillId="0" borderId="26" xfId="0" applyFont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2" borderId="26" xfId="0" applyFill="1" applyBorder="1" applyAlignment="1">
      <alignment horizontal="center"/>
    </xf>
    <xf numFmtId="164" fontId="12" fillId="0" borderId="28" xfId="0" applyNumberFormat="1" applyFont="1" applyBorder="1" applyAlignment="1">
      <alignment horizontal="center" vertical="center" wrapText="1"/>
    </xf>
    <xf numFmtId="164" fontId="12" fillId="0" borderId="22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9" fillId="7" borderId="48" xfId="0" applyFont="1" applyFill="1" applyBorder="1" applyAlignment="1">
      <alignment horizontal="left" vertical="top" wrapText="1"/>
    </xf>
    <xf numFmtId="0" fontId="19" fillId="7" borderId="49" xfId="0" applyFont="1" applyFill="1" applyBorder="1" applyAlignment="1">
      <alignment horizontal="left" vertical="top" wrapText="1"/>
    </xf>
    <xf numFmtId="0" fontId="19" fillId="7" borderId="50" xfId="0" applyFont="1" applyFill="1" applyBorder="1" applyAlignment="1">
      <alignment horizontal="left" vertical="top" wrapText="1"/>
    </xf>
    <xf numFmtId="0" fontId="27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left"/>
    </xf>
    <xf numFmtId="0" fontId="6" fillId="8" borderId="27" xfId="0" applyFont="1" applyFill="1" applyBorder="1" applyAlignment="1">
      <alignment horizontal="left"/>
    </xf>
    <xf numFmtId="0" fontId="5" fillId="8" borderId="0" xfId="0" applyFont="1" applyFill="1" applyAlignment="1">
      <alignment horizontal="center"/>
    </xf>
    <xf numFmtId="0" fontId="16" fillId="8" borderId="2" xfId="0" applyFont="1" applyFill="1" applyBorder="1" applyAlignment="1">
      <alignment horizontal="center"/>
    </xf>
    <xf numFmtId="0" fontId="16" fillId="8" borderId="0" xfId="0" applyFont="1" applyFill="1" applyBorder="1" applyAlignment="1">
      <alignment horizontal="center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8" borderId="0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0" fontId="3" fillId="0" borderId="62" xfId="0" applyFont="1" applyBorder="1" applyAlignment="1">
      <alignment horizontal="left"/>
    </xf>
    <xf numFmtId="0" fontId="3" fillId="0" borderId="63" xfId="0" applyFont="1" applyBorder="1" applyAlignment="1">
      <alignment horizontal="left"/>
    </xf>
    <xf numFmtId="0" fontId="8" fillId="2" borderId="1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/>
    </xf>
    <xf numFmtId="0" fontId="3" fillId="2" borderId="64" xfId="0" applyFont="1" applyFill="1" applyBorder="1" applyAlignment="1" applyProtection="1">
      <alignment horizontal="center"/>
      <protection locked="0"/>
    </xf>
    <xf numFmtId="0" fontId="3" fillId="2" borderId="62" xfId="0" applyFont="1" applyFill="1" applyBorder="1" applyAlignment="1" applyProtection="1">
      <alignment horizontal="center"/>
      <protection locked="0"/>
    </xf>
    <xf numFmtId="0" fontId="3" fillId="2" borderId="63" xfId="0" applyFont="1" applyFill="1" applyBorder="1" applyAlignment="1" applyProtection="1">
      <alignment horizontal="center"/>
      <protection locked="0"/>
    </xf>
    <xf numFmtId="0" fontId="3" fillId="0" borderId="62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166" fontId="12" fillId="0" borderId="30" xfId="1" applyNumberFormat="1" applyFont="1" applyBorder="1" applyAlignment="1" applyProtection="1">
      <alignment horizontal="righ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9" fillId="10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24" fillId="11" borderId="42" xfId="0" applyFont="1" applyFill="1" applyBorder="1" applyAlignment="1">
      <alignment horizontal="center" vertical="center"/>
    </xf>
    <xf numFmtId="0" fontId="14" fillId="9" borderId="22" xfId="0" applyFont="1" applyFill="1" applyBorder="1" applyAlignment="1">
      <alignment horizontal="center" vertical="center" wrapText="1"/>
    </xf>
    <xf numFmtId="0" fontId="14" fillId="9" borderId="55" xfId="0" applyFont="1" applyFill="1" applyBorder="1" applyAlignment="1">
      <alignment horizontal="center" vertical="center" wrapText="1"/>
    </xf>
    <xf numFmtId="0" fontId="19" fillId="7" borderId="46" xfId="0" applyFont="1" applyFill="1" applyBorder="1" applyAlignment="1">
      <alignment horizontal="left" wrapText="1"/>
    </xf>
    <xf numFmtId="0" fontId="19" fillId="7" borderId="0" xfId="0" applyFont="1" applyFill="1" applyBorder="1" applyAlignment="1">
      <alignment horizontal="left" wrapText="1"/>
    </xf>
    <xf numFmtId="0" fontId="19" fillId="7" borderId="47" xfId="0" applyFont="1" applyFill="1" applyBorder="1" applyAlignment="1">
      <alignment horizontal="left" wrapText="1"/>
    </xf>
    <xf numFmtId="0" fontId="16" fillId="9" borderId="58" xfId="0" applyFont="1" applyFill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center" vertical="center" wrapText="1"/>
    </xf>
    <xf numFmtId="166" fontId="12" fillId="0" borderId="59" xfId="1" applyNumberFormat="1" applyFont="1" applyBorder="1" applyAlignment="1" applyProtection="1">
      <alignment horizontal="center" vertical="center" wrapText="1"/>
    </xf>
    <xf numFmtId="166" fontId="12" fillId="0" borderId="41" xfId="1" applyNumberFormat="1" applyFont="1" applyBorder="1" applyAlignment="1" applyProtection="1">
      <alignment horizontal="center" vertical="center" wrapText="1"/>
    </xf>
    <xf numFmtId="166" fontId="12" fillId="0" borderId="60" xfId="1" applyNumberFormat="1" applyFont="1" applyBorder="1" applyAlignment="1" applyProtection="1">
      <alignment horizontal="center" vertical="center" wrapText="1"/>
    </xf>
    <xf numFmtId="166" fontId="12" fillId="0" borderId="37" xfId="1" applyNumberFormat="1" applyFont="1" applyBorder="1" applyAlignment="1" applyProtection="1">
      <alignment horizontal="center" vertical="center" wrapText="1"/>
    </xf>
    <xf numFmtId="0" fontId="20" fillId="2" borderId="40" xfId="0" applyFont="1" applyFill="1" applyBorder="1" applyAlignment="1">
      <alignment horizontal="left" vertical="center" wrapText="1"/>
    </xf>
    <xf numFmtId="0" fontId="20" fillId="2" borderId="30" xfId="0" applyFont="1" applyFill="1" applyBorder="1" applyAlignment="1">
      <alignment horizontal="left" vertical="center" wrapText="1"/>
    </xf>
    <xf numFmtId="0" fontId="20" fillId="2" borderId="56" xfId="0" applyFont="1" applyFill="1" applyBorder="1" applyAlignment="1">
      <alignment horizontal="left" vertical="center" wrapText="1"/>
    </xf>
    <xf numFmtId="0" fontId="20" fillId="2" borderId="31" xfId="0" applyFont="1" applyFill="1" applyBorder="1" applyAlignment="1">
      <alignment horizontal="left" vertical="center" wrapText="1"/>
    </xf>
    <xf numFmtId="0" fontId="20" fillId="2" borderId="17" xfId="0" applyFont="1" applyFill="1" applyBorder="1" applyAlignment="1">
      <alignment horizontal="left" vertical="center" wrapText="1"/>
    </xf>
    <xf numFmtId="0" fontId="20" fillId="2" borderId="57" xfId="0" applyFont="1" applyFill="1" applyBorder="1" applyAlignment="1">
      <alignment horizontal="left" vertical="center" wrapText="1"/>
    </xf>
    <xf numFmtId="0" fontId="8" fillId="12" borderId="0" xfId="0" applyFont="1" applyFill="1" applyBorder="1"/>
    <xf numFmtId="0" fontId="0" fillId="12" borderId="0" xfId="0" applyFill="1"/>
    <xf numFmtId="0" fontId="1" fillId="12" borderId="0" xfId="0" applyFont="1" applyFill="1"/>
    <xf numFmtId="0" fontId="21" fillId="12" borderId="0" xfId="0" applyFont="1" applyFill="1" applyBorder="1" applyAlignment="1">
      <alignment horizontal="left" vertical="center" wrapText="1" readingOrder="1"/>
    </xf>
    <xf numFmtId="0" fontId="34" fillId="2" borderId="0" xfId="0" applyFont="1" applyFill="1" applyBorder="1"/>
    <xf numFmtId="0" fontId="17" fillId="2" borderId="0" xfId="0" applyFont="1" applyFill="1" applyBorder="1" applyAlignment="1">
      <alignment horizontal="left" vertical="top" wrapText="1" readingOrder="1"/>
    </xf>
    <xf numFmtId="0" fontId="16" fillId="2" borderId="0" xfId="0" applyFont="1" applyFill="1" applyBorder="1" applyAlignment="1">
      <alignment horizontal="left" vertical="center" wrapText="1" readingOrder="1"/>
    </xf>
    <xf numFmtId="0" fontId="29" fillId="12" borderId="0" xfId="0" applyFont="1" applyFill="1" applyBorder="1" applyAlignment="1">
      <alignment horizontal="center" wrapText="1" readingOrder="1"/>
    </xf>
    <xf numFmtId="0" fontId="30" fillId="12" borderId="0" xfId="0" applyFont="1" applyFill="1" applyBorder="1" applyAlignment="1">
      <alignment horizontal="center" vertical="center" wrapText="1" readingOrder="1"/>
    </xf>
    <xf numFmtId="0" fontId="11" fillId="12" borderId="0" xfId="0" applyFont="1" applyFill="1" applyBorder="1" applyAlignment="1">
      <alignment horizontal="center" vertical="center" wrapText="1" readingOrder="1"/>
    </xf>
    <xf numFmtId="0" fontId="33" fillId="12" borderId="0" xfId="0" applyFont="1" applyFill="1" applyBorder="1" applyAlignment="1">
      <alignment horizontal="center" vertical="top" wrapText="1" readingOrder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17A124"/>
      <color rgb="FF3DE3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R93" fmlaRange="$Q$95:$Q$97" noThreeD="1" sel="3" val="0"/>
</file>

<file path=xl/ctrlProps/ctrlProp10.xml><?xml version="1.0" encoding="utf-8"?>
<formControlPr xmlns="http://schemas.microsoft.com/office/spreadsheetml/2009/9/main" objectType="Drop" dropStyle="combo" dx="16" fmlaLink="R102" fmlaRange="$Q$95:$Q$97" noThreeD="1" val="0"/>
</file>

<file path=xl/ctrlProps/ctrlProp11.xml><?xml version="1.0" encoding="utf-8"?>
<formControlPr xmlns="http://schemas.microsoft.com/office/spreadsheetml/2009/9/main" objectType="Drop" dropStyle="combo" dx="16" fmlaLink="R103" fmlaRange="$Q$95:$Q$97" noThreeD="1" sel="3" val="0"/>
</file>

<file path=xl/ctrlProps/ctrlProp12.xml><?xml version="1.0" encoding="utf-8"?>
<formControlPr xmlns="http://schemas.microsoft.com/office/spreadsheetml/2009/9/main" objectType="Drop" dropStyle="combo" dx="16" fmlaLink="R104" fmlaRange="$Q$95:$Q$97" noThreeD="1" val="0"/>
</file>

<file path=xl/ctrlProps/ctrlProp13.xml><?xml version="1.0" encoding="utf-8"?>
<formControlPr xmlns="http://schemas.microsoft.com/office/spreadsheetml/2009/9/main" objectType="Drop" dropStyle="combo" dx="16" fmlaLink="R105" fmlaRange="$Q$95:$Q$97" noThreeD="1" sel="3" val="0"/>
</file>

<file path=xl/ctrlProps/ctrlProp14.xml><?xml version="1.0" encoding="utf-8"?>
<formControlPr xmlns="http://schemas.microsoft.com/office/spreadsheetml/2009/9/main" objectType="Drop" dropStyle="combo" dx="16" fmlaLink="R106" fmlaRange="$Q$95:$Q$97" noThreeD="1" sel="2" val="0"/>
</file>

<file path=xl/ctrlProps/ctrlProp15.xml><?xml version="1.0" encoding="utf-8"?>
<formControlPr xmlns="http://schemas.microsoft.com/office/spreadsheetml/2009/9/main" objectType="Drop" dropStyle="combo" dx="16" fmlaLink="R107" fmlaRange="$Q$95:$Q$97" noThreeD="1" val="0"/>
</file>

<file path=xl/ctrlProps/ctrlProp16.xml><?xml version="1.0" encoding="utf-8"?>
<formControlPr xmlns="http://schemas.microsoft.com/office/spreadsheetml/2009/9/main" objectType="Drop" dropStyle="combo" dx="16" fmlaLink="R108" fmlaRange="$Q$95:$Q$97" noThreeD="1" sel="2" val="0"/>
</file>

<file path=xl/ctrlProps/ctrlProp17.xml><?xml version="1.0" encoding="utf-8"?>
<formControlPr xmlns="http://schemas.microsoft.com/office/spreadsheetml/2009/9/main" objectType="Drop" dropStyle="combo" dx="16" fmlaLink="R109" fmlaRange="$Q$95:$Q$97" noThreeD="1" sel="3" val="0"/>
</file>

<file path=xl/ctrlProps/ctrlProp18.xml><?xml version="1.0" encoding="utf-8"?>
<formControlPr xmlns="http://schemas.microsoft.com/office/spreadsheetml/2009/9/main" objectType="Drop" dropStyle="combo" dx="16" fmlaLink="R110" fmlaRange="$Q$95:$Q$97" noThreeD="1" val="0"/>
</file>

<file path=xl/ctrlProps/ctrlProp19.xml><?xml version="1.0" encoding="utf-8"?>
<formControlPr xmlns="http://schemas.microsoft.com/office/spreadsheetml/2009/9/main" objectType="Drop" dropStyle="combo" dx="16" fmlaLink="R111" fmlaRange="$Q$95:$Q$97" noThreeD="1" sel="3" val="0"/>
</file>

<file path=xl/ctrlProps/ctrlProp2.xml><?xml version="1.0" encoding="utf-8"?>
<formControlPr xmlns="http://schemas.microsoft.com/office/spreadsheetml/2009/9/main" objectType="Drop" dropStyle="combo" dx="16" fmlaLink="R94" fmlaRange="$Q$95:$Q$97" noThreeD="1" val="0"/>
</file>

<file path=xl/ctrlProps/ctrlProp20.xml><?xml version="1.0" encoding="utf-8"?>
<formControlPr xmlns="http://schemas.microsoft.com/office/spreadsheetml/2009/9/main" objectType="Drop" dropStyle="combo" dx="16" fmlaLink="R112" fmlaRange="$Q$95:$Q$97" noThreeD="1" sel="3" val="0"/>
</file>

<file path=xl/ctrlProps/ctrlProp3.xml><?xml version="1.0" encoding="utf-8"?>
<formControlPr xmlns="http://schemas.microsoft.com/office/spreadsheetml/2009/9/main" objectType="Drop" dropStyle="combo" dx="16" fmlaLink="R95" fmlaRange="$Q$95:$Q$97" noThreeD="1" sel="3" val="0"/>
</file>

<file path=xl/ctrlProps/ctrlProp4.xml><?xml version="1.0" encoding="utf-8"?>
<formControlPr xmlns="http://schemas.microsoft.com/office/spreadsheetml/2009/9/main" objectType="Drop" dropStyle="combo" dx="16" fmlaLink="R96" fmlaRange="$Q$95:$Q$97" noThreeD="1" val="0"/>
</file>

<file path=xl/ctrlProps/ctrlProp5.xml><?xml version="1.0" encoding="utf-8"?>
<formControlPr xmlns="http://schemas.microsoft.com/office/spreadsheetml/2009/9/main" objectType="Drop" dropStyle="combo" dx="16" fmlaLink="R97" fmlaRange="$Q$95:$Q$97" noThreeD="1" val="0"/>
</file>

<file path=xl/ctrlProps/ctrlProp6.xml><?xml version="1.0" encoding="utf-8"?>
<formControlPr xmlns="http://schemas.microsoft.com/office/spreadsheetml/2009/9/main" objectType="Drop" dropStyle="combo" dx="16" fmlaLink="R98" fmlaRange="$Q$95:$Q$97" noThreeD="1" sel="3" val="0"/>
</file>

<file path=xl/ctrlProps/ctrlProp7.xml><?xml version="1.0" encoding="utf-8"?>
<formControlPr xmlns="http://schemas.microsoft.com/office/spreadsheetml/2009/9/main" objectType="Drop" dropStyle="combo" dx="16" fmlaLink="R99" fmlaRange="$Q$95:$Q$97" noThreeD="1" sel="3" val="0"/>
</file>

<file path=xl/ctrlProps/ctrlProp8.xml><?xml version="1.0" encoding="utf-8"?>
<formControlPr xmlns="http://schemas.microsoft.com/office/spreadsheetml/2009/9/main" objectType="Drop" dropStyle="combo" dx="16" fmlaLink="R100" fmlaRange="$Q$95:$Q$97" noThreeD="1" val="0"/>
</file>

<file path=xl/ctrlProps/ctrlProp9.xml><?xml version="1.0" encoding="utf-8"?>
<formControlPr xmlns="http://schemas.microsoft.com/office/spreadsheetml/2009/9/main" objectType="Drop" dropStyle="combo" dx="16" fmlaLink="R101" fmlaRange="$Q$95:$Q$97" noThreeD="1" sel="2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4" Type="http://schemas.openxmlformats.org/officeDocument/2006/relationships/image" Target="../media/image4.jp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28574</xdr:rowOff>
    </xdr:from>
    <xdr:to>
      <xdr:col>1</xdr:col>
      <xdr:colOff>1495425</xdr:colOff>
      <xdr:row>5</xdr:row>
      <xdr:rowOff>161924</xdr:rowOff>
    </xdr:to>
    <xdr:sp macro="" textlink="">
      <xdr:nvSpPr>
        <xdr:cNvPr id="4" name="Rectángulo 3"/>
        <xdr:cNvSpPr/>
      </xdr:nvSpPr>
      <xdr:spPr>
        <a:xfrm>
          <a:off x="400050" y="28574"/>
          <a:ext cx="1485900" cy="8382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7</xdr:col>
      <xdr:colOff>771525</xdr:colOff>
      <xdr:row>14</xdr:row>
      <xdr:rowOff>71438</xdr:rowOff>
    </xdr:from>
    <xdr:to>
      <xdr:col>8</xdr:col>
      <xdr:colOff>428624</xdr:colOff>
      <xdr:row>17</xdr:row>
      <xdr:rowOff>161926</xdr:rowOff>
    </xdr:to>
    <xdr:sp macro="" textlink="">
      <xdr:nvSpPr>
        <xdr:cNvPr id="6" name="Elipse 5"/>
        <xdr:cNvSpPr/>
      </xdr:nvSpPr>
      <xdr:spPr>
        <a:xfrm>
          <a:off x="6593681" y="1512094"/>
          <a:ext cx="764381" cy="661988"/>
        </a:xfrm>
        <a:prstGeom prst="ellipse">
          <a:avLst/>
        </a:prstGeom>
        <a:blipFill dpi="0"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10</xdr:col>
      <xdr:colOff>885825</xdr:colOff>
      <xdr:row>14</xdr:row>
      <xdr:rowOff>133351</xdr:rowOff>
    </xdr:from>
    <xdr:to>
      <xdr:col>11</xdr:col>
      <xdr:colOff>390525</xdr:colOff>
      <xdr:row>17</xdr:row>
      <xdr:rowOff>171451</xdr:rowOff>
    </xdr:to>
    <xdr:sp macro="" textlink="">
      <xdr:nvSpPr>
        <xdr:cNvPr id="9" name="Elipse 8"/>
        <xdr:cNvSpPr/>
      </xdr:nvSpPr>
      <xdr:spPr>
        <a:xfrm>
          <a:off x="8077200" y="1571626"/>
          <a:ext cx="695325" cy="609600"/>
        </a:xfrm>
        <a:prstGeom prst="ellipse">
          <a:avLst/>
        </a:prstGeom>
        <a:blipFill dpi="0"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94</xdr:row>
          <xdr:rowOff>25400</xdr:rowOff>
        </xdr:from>
        <xdr:to>
          <xdr:col>15</xdr:col>
          <xdr:colOff>812800</xdr:colOff>
          <xdr:row>95</xdr:row>
          <xdr:rowOff>3704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95</xdr:row>
          <xdr:rowOff>25400</xdr:rowOff>
        </xdr:from>
        <xdr:to>
          <xdr:col>15</xdr:col>
          <xdr:colOff>825500</xdr:colOff>
          <xdr:row>96</xdr:row>
          <xdr:rowOff>3705</xdr:rowOff>
        </xdr:to>
        <xdr:sp macro="" textlink="">
          <xdr:nvSpPr>
            <xdr:cNvPr id="2077" name="Drop Down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96</xdr:row>
          <xdr:rowOff>25400</xdr:rowOff>
        </xdr:from>
        <xdr:to>
          <xdr:col>15</xdr:col>
          <xdr:colOff>825500</xdr:colOff>
          <xdr:row>97</xdr:row>
          <xdr:rowOff>3704</xdr:rowOff>
        </xdr:to>
        <xdr:sp macro="" textlink="">
          <xdr:nvSpPr>
            <xdr:cNvPr id="2078" name="Drop Down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97</xdr:row>
          <xdr:rowOff>25400</xdr:rowOff>
        </xdr:from>
        <xdr:to>
          <xdr:col>15</xdr:col>
          <xdr:colOff>825500</xdr:colOff>
          <xdr:row>98</xdr:row>
          <xdr:rowOff>3704</xdr:rowOff>
        </xdr:to>
        <xdr:sp macro="" textlink="">
          <xdr:nvSpPr>
            <xdr:cNvPr id="2079" name="Drop Down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98</xdr:row>
          <xdr:rowOff>25400</xdr:rowOff>
        </xdr:from>
        <xdr:to>
          <xdr:col>15</xdr:col>
          <xdr:colOff>825500</xdr:colOff>
          <xdr:row>99</xdr:row>
          <xdr:rowOff>3704</xdr:rowOff>
        </xdr:to>
        <xdr:sp macro="" textlink="">
          <xdr:nvSpPr>
            <xdr:cNvPr id="2080" name="Drop Down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99</xdr:row>
          <xdr:rowOff>25400</xdr:rowOff>
        </xdr:from>
        <xdr:to>
          <xdr:col>15</xdr:col>
          <xdr:colOff>825500</xdr:colOff>
          <xdr:row>100</xdr:row>
          <xdr:rowOff>3704</xdr:rowOff>
        </xdr:to>
        <xdr:sp macro="" textlink="">
          <xdr:nvSpPr>
            <xdr:cNvPr id="2081" name="Drop Down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100</xdr:row>
          <xdr:rowOff>25400</xdr:rowOff>
        </xdr:from>
        <xdr:to>
          <xdr:col>15</xdr:col>
          <xdr:colOff>825500</xdr:colOff>
          <xdr:row>101</xdr:row>
          <xdr:rowOff>3704</xdr:rowOff>
        </xdr:to>
        <xdr:sp macro="" textlink="">
          <xdr:nvSpPr>
            <xdr:cNvPr id="2082" name="Drop Down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101</xdr:row>
          <xdr:rowOff>25400</xdr:rowOff>
        </xdr:from>
        <xdr:to>
          <xdr:col>15</xdr:col>
          <xdr:colOff>825500</xdr:colOff>
          <xdr:row>102</xdr:row>
          <xdr:rowOff>3705</xdr:rowOff>
        </xdr:to>
        <xdr:sp macro="" textlink="">
          <xdr:nvSpPr>
            <xdr:cNvPr id="2083" name="Drop Down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102</xdr:row>
          <xdr:rowOff>25400</xdr:rowOff>
        </xdr:from>
        <xdr:to>
          <xdr:col>15</xdr:col>
          <xdr:colOff>825500</xdr:colOff>
          <xdr:row>103</xdr:row>
          <xdr:rowOff>3704</xdr:rowOff>
        </xdr:to>
        <xdr:sp macro="" textlink="">
          <xdr:nvSpPr>
            <xdr:cNvPr id="2084" name="Drop Down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103</xdr:row>
          <xdr:rowOff>25400</xdr:rowOff>
        </xdr:from>
        <xdr:to>
          <xdr:col>15</xdr:col>
          <xdr:colOff>825500</xdr:colOff>
          <xdr:row>104</xdr:row>
          <xdr:rowOff>3704</xdr:rowOff>
        </xdr:to>
        <xdr:sp macro="" textlink="">
          <xdr:nvSpPr>
            <xdr:cNvPr id="2085" name="Drop Down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104</xdr:row>
          <xdr:rowOff>25400</xdr:rowOff>
        </xdr:from>
        <xdr:to>
          <xdr:col>15</xdr:col>
          <xdr:colOff>825500</xdr:colOff>
          <xdr:row>105</xdr:row>
          <xdr:rowOff>3704</xdr:rowOff>
        </xdr:to>
        <xdr:sp macro="" textlink="">
          <xdr:nvSpPr>
            <xdr:cNvPr id="2086" name="Drop Down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105</xdr:row>
          <xdr:rowOff>25400</xdr:rowOff>
        </xdr:from>
        <xdr:to>
          <xdr:col>15</xdr:col>
          <xdr:colOff>825500</xdr:colOff>
          <xdr:row>106</xdr:row>
          <xdr:rowOff>3704</xdr:rowOff>
        </xdr:to>
        <xdr:sp macro="" textlink="">
          <xdr:nvSpPr>
            <xdr:cNvPr id="2087" name="Drop Down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106</xdr:row>
          <xdr:rowOff>25400</xdr:rowOff>
        </xdr:from>
        <xdr:to>
          <xdr:col>15</xdr:col>
          <xdr:colOff>825500</xdr:colOff>
          <xdr:row>107</xdr:row>
          <xdr:rowOff>3704</xdr:rowOff>
        </xdr:to>
        <xdr:sp macro="" textlink="">
          <xdr:nvSpPr>
            <xdr:cNvPr id="2088" name="Drop Down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107</xdr:row>
          <xdr:rowOff>25400</xdr:rowOff>
        </xdr:from>
        <xdr:to>
          <xdr:col>15</xdr:col>
          <xdr:colOff>825500</xdr:colOff>
          <xdr:row>108</xdr:row>
          <xdr:rowOff>3705</xdr:rowOff>
        </xdr:to>
        <xdr:sp macro="" textlink="">
          <xdr:nvSpPr>
            <xdr:cNvPr id="2089" name="Drop Down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108</xdr:row>
          <xdr:rowOff>25400</xdr:rowOff>
        </xdr:from>
        <xdr:to>
          <xdr:col>15</xdr:col>
          <xdr:colOff>825500</xdr:colOff>
          <xdr:row>109</xdr:row>
          <xdr:rowOff>3704</xdr:rowOff>
        </xdr:to>
        <xdr:sp macro="" textlink="">
          <xdr:nvSpPr>
            <xdr:cNvPr id="2090" name="Drop Down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109</xdr:row>
          <xdr:rowOff>25400</xdr:rowOff>
        </xdr:from>
        <xdr:to>
          <xdr:col>15</xdr:col>
          <xdr:colOff>825500</xdr:colOff>
          <xdr:row>110</xdr:row>
          <xdr:rowOff>3704</xdr:rowOff>
        </xdr:to>
        <xdr:sp macro="" textlink="">
          <xdr:nvSpPr>
            <xdr:cNvPr id="2091" name="Drop Down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110</xdr:row>
          <xdr:rowOff>25400</xdr:rowOff>
        </xdr:from>
        <xdr:to>
          <xdr:col>15</xdr:col>
          <xdr:colOff>825500</xdr:colOff>
          <xdr:row>111</xdr:row>
          <xdr:rowOff>3704</xdr:rowOff>
        </xdr:to>
        <xdr:sp macro="" textlink="">
          <xdr:nvSpPr>
            <xdr:cNvPr id="2092" name="Drop Down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111</xdr:row>
          <xdr:rowOff>25400</xdr:rowOff>
        </xdr:from>
        <xdr:to>
          <xdr:col>15</xdr:col>
          <xdr:colOff>825500</xdr:colOff>
          <xdr:row>112</xdr:row>
          <xdr:rowOff>3704</xdr:rowOff>
        </xdr:to>
        <xdr:sp macro="" textlink="">
          <xdr:nvSpPr>
            <xdr:cNvPr id="2093" name="Drop Down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112</xdr:row>
          <xdr:rowOff>25400</xdr:rowOff>
        </xdr:from>
        <xdr:to>
          <xdr:col>15</xdr:col>
          <xdr:colOff>825500</xdr:colOff>
          <xdr:row>113</xdr:row>
          <xdr:rowOff>3704</xdr:rowOff>
        </xdr:to>
        <xdr:sp macro="" textlink="">
          <xdr:nvSpPr>
            <xdr:cNvPr id="2094" name="Drop Down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113</xdr:row>
          <xdr:rowOff>25400</xdr:rowOff>
        </xdr:from>
        <xdr:to>
          <xdr:col>15</xdr:col>
          <xdr:colOff>825500</xdr:colOff>
          <xdr:row>114</xdr:row>
          <xdr:rowOff>3705</xdr:rowOff>
        </xdr:to>
        <xdr:sp macro="" textlink="">
          <xdr:nvSpPr>
            <xdr:cNvPr id="2095" name="Drop Down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857249</xdr:colOff>
      <xdr:row>14</xdr:row>
      <xdr:rowOff>85725</xdr:rowOff>
    </xdr:from>
    <xdr:to>
      <xdr:col>11</xdr:col>
      <xdr:colOff>438149</xdr:colOff>
      <xdr:row>18</xdr:row>
      <xdr:rowOff>28575</xdr:rowOff>
    </xdr:to>
    <xdr:sp macro="" textlink="">
      <xdr:nvSpPr>
        <xdr:cNvPr id="2" name="Elipse 1"/>
        <xdr:cNvSpPr/>
      </xdr:nvSpPr>
      <xdr:spPr>
        <a:xfrm>
          <a:off x="8858249" y="1533525"/>
          <a:ext cx="771525" cy="723900"/>
        </a:xfrm>
        <a:prstGeom prst="ellipse">
          <a:avLst/>
        </a:prstGeom>
        <a:blipFill dpi="0"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4</xdr:col>
      <xdr:colOff>664765</xdr:colOff>
      <xdr:row>13</xdr:row>
      <xdr:rowOff>208359</xdr:rowOff>
    </xdr:from>
    <xdr:to>
      <xdr:col>5</xdr:col>
      <xdr:colOff>545702</xdr:colOff>
      <xdr:row>18</xdr:row>
      <xdr:rowOff>69454</xdr:rowOff>
    </xdr:to>
    <xdr:sp macro="" textlink="">
      <xdr:nvSpPr>
        <xdr:cNvPr id="5" name="Rectángulo 4"/>
        <xdr:cNvSpPr/>
      </xdr:nvSpPr>
      <xdr:spPr>
        <a:xfrm>
          <a:off x="4117578" y="2361406"/>
          <a:ext cx="982265" cy="873126"/>
        </a:xfrm>
        <a:prstGeom prst="rect">
          <a:avLst/>
        </a:prstGeom>
        <a:blipFill dpi="0" rotWithShape="1"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4</xdr:col>
      <xdr:colOff>922734</xdr:colOff>
      <xdr:row>19</xdr:row>
      <xdr:rowOff>32543</xdr:rowOff>
    </xdr:from>
    <xdr:to>
      <xdr:col>5</xdr:col>
      <xdr:colOff>107954</xdr:colOff>
      <xdr:row>19</xdr:row>
      <xdr:rowOff>221061</xdr:rowOff>
    </xdr:to>
    <xdr:sp macro="" textlink="">
      <xdr:nvSpPr>
        <xdr:cNvPr id="7" name="Rectángulo 6"/>
        <xdr:cNvSpPr/>
      </xdr:nvSpPr>
      <xdr:spPr>
        <a:xfrm>
          <a:off x="4375547" y="2959496"/>
          <a:ext cx="286548" cy="188518"/>
        </a:xfrm>
        <a:prstGeom prst="rect">
          <a:avLst/>
        </a:prstGeom>
        <a:blipFill dpi="0"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4</xdr:col>
      <xdr:colOff>916384</xdr:colOff>
      <xdr:row>20</xdr:row>
      <xdr:rowOff>46036</xdr:rowOff>
    </xdr:from>
    <xdr:to>
      <xdr:col>5</xdr:col>
      <xdr:colOff>101604</xdr:colOff>
      <xdr:row>20</xdr:row>
      <xdr:rowOff>234554</xdr:rowOff>
    </xdr:to>
    <xdr:sp macro="" textlink="">
      <xdr:nvSpPr>
        <xdr:cNvPr id="55" name="Rectángulo 54"/>
        <xdr:cNvSpPr/>
      </xdr:nvSpPr>
      <xdr:spPr>
        <a:xfrm>
          <a:off x="4369197" y="3260724"/>
          <a:ext cx="286548" cy="188518"/>
        </a:xfrm>
        <a:prstGeom prst="rect">
          <a:avLst/>
        </a:prstGeom>
        <a:blipFill dpi="0"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4</xdr:col>
      <xdr:colOff>900112</xdr:colOff>
      <xdr:row>21</xdr:row>
      <xdr:rowOff>198436</xdr:rowOff>
    </xdr:from>
    <xdr:to>
      <xdr:col>5</xdr:col>
      <xdr:colOff>85332</xdr:colOff>
      <xdr:row>21</xdr:row>
      <xdr:rowOff>386954</xdr:rowOff>
    </xdr:to>
    <xdr:sp macro="" textlink="">
      <xdr:nvSpPr>
        <xdr:cNvPr id="56" name="Rectángulo 55"/>
        <xdr:cNvSpPr/>
      </xdr:nvSpPr>
      <xdr:spPr>
        <a:xfrm>
          <a:off x="4352925" y="3700858"/>
          <a:ext cx="286548" cy="188518"/>
        </a:xfrm>
        <a:prstGeom prst="rect">
          <a:avLst/>
        </a:prstGeom>
        <a:blipFill dpi="0"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7</xdr:col>
      <xdr:colOff>876697</xdr:colOff>
      <xdr:row>19</xdr:row>
      <xdr:rowOff>55959</xdr:rowOff>
    </xdr:from>
    <xdr:to>
      <xdr:col>8</xdr:col>
      <xdr:colOff>61917</xdr:colOff>
      <xdr:row>19</xdr:row>
      <xdr:rowOff>244477</xdr:rowOff>
    </xdr:to>
    <xdr:sp macro="" textlink="">
      <xdr:nvSpPr>
        <xdr:cNvPr id="57" name="Rectángulo 56"/>
        <xdr:cNvSpPr/>
      </xdr:nvSpPr>
      <xdr:spPr>
        <a:xfrm>
          <a:off x="6671072" y="2982912"/>
          <a:ext cx="286548" cy="188518"/>
        </a:xfrm>
        <a:prstGeom prst="rect">
          <a:avLst/>
        </a:prstGeom>
        <a:blipFill dpi="0"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7</xdr:col>
      <xdr:colOff>870347</xdr:colOff>
      <xdr:row>20</xdr:row>
      <xdr:rowOff>69452</xdr:rowOff>
    </xdr:from>
    <xdr:to>
      <xdr:col>8</xdr:col>
      <xdr:colOff>55567</xdr:colOff>
      <xdr:row>20</xdr:row>
      <xdr:rowOff>257970</xdr:rowOff>
    </xdr:to>
    <xdr:sp macro="" textlink="">
      <xdr:nvSpPr>
        <xdr:cNvPr id="58" name="Rectángulo 57"/>
        <xdr:cNvSpPr/>
      </xdr:nvSpPr>
      <xdr:spPr>
        <a:xfrm>
          <a:off x="6664722" y="3284140"/>
          <a:ext cx="286548" cy="188518"/>
        </a:xfrm>
        <a:prstGeom prst="rect">
          <a:avLst/>
        </a:prstGeom>
        <a:blipFill dpi="0"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7</xdr:col>
      <xdr:colOff>850503</xdr:colOff>
      <xdr:row>22</xdr:row>
      <xdr:rowOff>19844</xdr:rowOff>
    </xdr:from>
    <xdr:to>
      <xdr:col>8</xdr:col>
      <xdr:colOff>35723</xdr:colOff>
      <xdr:row>22</xdr:row>
      <xdr:rowOff>208362</xdr:rowOff>
    </xdr:to>
    <xdr:sp macro="" textlink="">
      <xdr:nvSpPr>
        <xdr:cNvPr id="59" name="Rectángulo 58"/>
        <xdr:cNvSpPr/>
      </xdr:nvSpPr>
      <xdr:spPr>
        <a:xfrm>
          <a:off x="6644878" y="4157266"/>
          <a:ext cx="286548" cy="188518"/>
        </a:xfrm>
        <a:prstGeom prst="rect">
          <a:avLst/>
        </a:prstGeom>
        <a:blipFill dpi="0"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7</xdr:col>
      <xdr:colOff>844153</xdr:colOff>
      <xdr:row>23</xdr:row>
      <xdr:rowOff>33338</xdr:rowOff>
    </xdr:from>
    <xdr:to>
      <xdr:col>8</xdr:col>
      <xdr:colOff>29373</xdr:colOff>
      <xdr:row>23</xdr:row>
      <xdr:rowOff>221856</xdr:rowOff>
    </xdr:to>
    <xdr:sp macro="" textlink="">
      <xdr:nvSpPr>
        <xdr:cNvPr id="60" name="Rectángulo 59"/>
        <xdr:cNvSpPr/>
      </xdr:nvSpPr>
      <xdr:spPr>
        <a:xfrm>
          <a:off x="6638528" y="4458494"/>
          <a:ext cx="286548" cy="188518"/>
        </a:xfrm>
        <a:prstGeom prst="rect">
          <a:avLst/>
        </a:prstGeom>
        <a:blipFill dpi="0"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7</xdr:col>
      <xdr:colOff>854075</xdr:colOff>
      <xdr:row>24</xdr:row>
      <xdr:rowOff>33337</xdr:rowOff>
    </xdr:from>
    <xdr:to>
      <xdr:col>8</xdr:col>
      <xdr:colOff>39295</xdr:colOff>
      <xdr:row>24</xdr:row>
      <xdr:rowOff>221855</xdr:rowOff>
    </xdr:to>
    <xdr:sp macro="" textlink="">
      <xdr:nvSpPr>
        <xdr:cNvPr id="61" name="Rectángulo 60"/>
        <xdr:cNvSpPr/>
      </xdr:nvSpPr>
      <xdr:spPr>
        <a:xfrm>
          <a:off x="6648450" y="4746228"/>
          <a:ext cx="286548" cy="188518"/>
        </a:xfrm>
        <a:prstGeom prst="rect">
          <a:avLst/>
        </a:prstGeom>
        <a:blipFill dpi="0"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7</xdr:col>
      <xdr:colOff>847725</xdr:colOff>
      <xdr:row>25</xdr:row>
      <xdr:rowOff>46831</xdr:rowOff>
    </xdr:from>
    <xdr:to>
      <xdr:col>8</xdr:col>
      <xdr:colOff>32945</xdr:colOff>
      <xdr:row>25</xdr:row>
      <xdr:rowOff>235349</xdr:rowOff>
    </xdr:to>
    <xdr:sp macro="" textlink="">
      <xdr:nvSpPr>
        <xdr:cNvPr id="62" name="Rectángulo 61"/>
        <xdr:cNvSpPr/>
      </xdr:nvSpPr>
      <xdr:spPr>
        <a:xfrm>
          <a:off x="6642100" y="5047456"/>
          <a:ext cx="286548" cy="188518"/>
        </a:xfrm>
        <a:prstGeom prst="rect">
          <a:avLst/>
        </a:prstGeom>
        <a:blipFill dpi="0"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7</xdr:col>
      <xdr:colOff>847725</xdr:colOff>
      <xdr:row>26</xdr:row>
      <xdr:rowOff>36909</xdr:rowOff>
    </xdr:from>
    <xdr:to>
      <xdr:col>8</xdr:col>
      <xdr:colOff>32945</xdr:colOff>
      <xdr:row>26</xdr:row>
      <xdr:rowOff>225427</xdr:rowOff>
    </xdr:to>
    <xdr:sp macro="" textlink="">
      <xdr:nvSpPr>
        <xdr:cNvPr id="63" name="Rectángulo 62"/>
        <xdr:cNvSpPr/>
      </xdr:nvSpPr>
      <xdr:spPr>
        <a:xfrm>
          <a:off x="6642100" y="5325268"/>
          <a:ext cx="286548" cy="188518"/>
        </a:xfrm>
        <a:prstGeom prst="rect">
          <a:avLst/>
        </a:prstGeom>
        <a:blipFill dpi="0"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7</xdr:col>
      <xdr:colOff>841375</xdr:colOff>
      <xdr:row>27</xdr:row>
      <xdr:rowOff>50402</xdr:rowOff>
    </xdr:from>
    <xdr:to>
      <xdr:col>8</xdr:col>
      <xdr:colOff>26595</xdr:colOff>
      <xdr:row>27</xdr:row>
      <xdr:rowOff>238920</xdr:rowOff>
    </xdr:to>
    <xdr:sp macro="" textlink="">
      <xdr:nvSpPr>
        <xdr:cNvPr id="64" name="Rectángulo 63"/>
        <xdr:cNvSpPr/>
      </xdr:nvSpPr>
      <xdr:spPr>
        <a:xfrm>
          <a:off x="6635750" y="5626496"/>
          <a:ext cx="286548" cy="188518"/>
        </a:xfrm>
        <a:prstGeom prst="rect">
          <a:avLst/>
        </a:prstGeom>
        <a:blipFill dpi="0"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7</xdr:col>
      <xdr:colOff>863997</xdr:colOff>
      <xdr:row>21</xdr:row>
      <xdr:rowOff>221853</xdr:rowOff>
    </xdr:from>
    <xdr:to>
      <xdr:col>8</xdr:col>
      <xdr:colOff>49217</xdr:colOff>
      <xdr:row>21</xdr:row>
      <xdr:rowOff>410371</xdr:rowOff>
    </xdr:to>
    <xdr:sp macro="" textlink="">
      <xdr:nvSpPr>
        <xdr:cNvPr id="65" name="Rectángulo 64"/>
        <xdr:cNvSpPr/>
      </xdr:nvSpPr>
      <xdr:spPr>
        <a:xfrm>
          <a:off x="6658372" y="3724275"/>
          <a:ext cx="286548" cy="188518"/>
        </a:xfrm>
        <a:prstGeom prst="rect">
          <a:avLst/>
        </a:prstGeom>
        <a:blipFill dpi="0"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10</xdr:col>
      <xdr:colOff>1048940</xdr:colOff>
      <xdr:row>19</xdr:row>
      <xdr:rowOff>69453</xdr:rowOff>
    </xdr:from>
    <xdr:to>
      <xdr:col>11</xdr:col>
      <xdr:colOff>144863</xdr:colOff>
      <xdr:row>19</xdr:row>
      <xdr:rowOff>257971</xdr:rowOff>
    </xdr:to>
    <xdr:sp macro="" textlink="">
      <xdr:nvSpPr>
        <xdr:cNvPr id="66" name="Rectángulo 65"/>
        <xdr:cNvSpPr/>
      </xdr:nvSpPr>
      <xdr:spPr>
        <a:xfrm>
          <a:off x="9026128" y="2996406"/>
          <a:ext cx="286548" cy="188518"/>
        </a:xfrm>
        <a:prstGeom prst="rect">
          <a:avLst/>
        </a:prstGeom>
        <a:blipFill dpi="0"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10</xdr:col>
      <xdr:colOff>1041554</xdr:colOff>
      <xdr:row>20</xdr:row>
      <xdr:rowOff>81188</xdr:rowOff>
    </xdr:from>
    <xdr:to>
      <xdr:col>11</xdr:col>
      <xdr:colOff>137477</xdr:colOff>
      <xdr:row>20</xdr:row>
      <xdr:rowOff>269706</xdr:rowOff>
    </xdr:to>
    <xdr:sp macro="" textlink="">
      <xdr:nvSpPr>
        <xdr:cNvPr id="67" name="Rectángulo 66"/>
        <xdr:cNvSpPr/>
      </xdr:nvSpPr>
      <xdr:spPr>
        <a:xfrm rot="341057">
          <a:off x="9018742" y="3295876"/>
          <a:ext cx="286548" cy="188518"/>
        </a:xfrm>
        <a:prstGeom prst="rect">
          <a:avLst/>
        </a:prstGeom>
        <a:blipFill dpi="0"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10</xdr:col>
      <xdr:colOff>1021710</xdr:colOff>
      <xdr:row>22</xdr:row>
      <xdr:rowOff>31580</xdr:rowOff>
    </xdr:from>
    <xdr:to>
      <xdr:col>11</xdr:col>
      <xdr:colOff>117633</xdr:colOff>
      <xdr:row>22</xdr:row>
      <xdr:rowOff>220098</xdr:rowOff>
    </xdr:to>
    <xdr:sp macro="" textlink="">
      <xdr:nvSpPr>
        <xdr:cNvPr id="68" name="Rectángulo 67"/>
        <xdr:cNvSpPr/>
      </xdr:nvSpPr>
      <xdr:spPr>
        <a:xfrm rot="341057">
          <a:off x="8998898" y="4169002"/>
          <a:ext cx="286548" cy="188518"/>
        </a:xfrm>
        <a:prstGeom prst="rect">
          <a:avLst/>
        </a:prstGeom>
        <a:blipFill dpi="0"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10</xdr:col>
      <xdr:colOff>1015360</xdr:colOff>
      <xdr:row>23</xdr:row>
      <xdr:rowOff>45074</xdr:rowOff>
    </xdr:from>
    <xdr:to>
      <xdr:col>11</xdr:col>
      <xdr:colOff>111283</xdr:colOff>
      <xdr:row>23</xdr:row>
      <xdr:rowOff>233592</xdr:rowOff>
    </xdr:to>
    <xdr:sp macro="" textlink="">
      <xdr:nvSpPr>
        <xdr:cNvPr id="69" name="Rectángulo 68"/>
        <xdr:cNvSpPr/>
      </xdr:nvSpPr>
      <xdr:spPr>
        <a:xfrm rot="341057">
          <a:off x="8992548" y="4470230"/>
          <a:ext cx="286548" cy="188518"/>
        </a:xfrm>
        <a:prstGeom prst="rect">
          <a:avLst/>
        </a:prstGeom>
        <a:blipFill dpi="0"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10</xdr:col>
      <xdr:colOff>1025282</xdr:colOff>
      <xdr:row>24</xdr:row>
      <xdr:rowOff>45073</xdr:rowOff>
    </xdr:from>
    <xdr:to>
      <xdr:col>11</xdr:col>
      <xdr:colOff>121205</xdr:colOff>
      <xdr:row>24</xdr:row>
      <xdr:rowOff>233591</xdr:rowOff>
    </xdr:to>
    <xdr:sp macro="" textlink="">
      <xdr:nvSpPr>
        <xdr:cNvPr id="70" name="Rectángulo 69"/>
        <xdr:cNvSpPr/>
      </xdr:nvSpPr>
      <xdr:spPr>
        <a:xfrm rot="341057">
          <a:off x="9002470" y="4757964"/>
          <a:ext cx="286548" cy="188518"/>
        </a:xfrm>
        <a:prstGeom prst="rect">
          <a:avLst/>
        </a:prstGeom>
        <a:blipFill dpi="0"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10</xdr:col>
      <xdr:colOff>1018932</xdr:colOff>
      <xdr:row>25</xdr:row>
      <xdr:rowOff>58567</xdr:rowOff>
    </xdr:from>
    <xdr:to>
      <xdr:col>11</xdr:col>
      <xdr:colOff>114855</xdr:colOff>
      <xdr:row>25</xdr:row>
      <xdr:rowOff>247085</xdr:rowOff>
    </xdr:to>
    <xdr:sp macro="" textlink="">
      <xdr:nvSpPr>
        <xdr:cNvPr id="71" name="Rectángulo 70"/>
        <xdr:cNvSpPr/>
      </xdr:nvSpPr>
      <xdr:spPr>
        <a:xfrm rot="341057">
          <a:off x="8996120" y="5059192"/>
          <a:ext cx="286548" cy="188518"/>
        </a:xfrm>
        <a:prstGeom prst="rect">
          <a:avLst/>
        </a:prstGeom>
        <a:blipFill dpi="0"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10</xdr:col>
      <xdr:colOff>1018932</xdr:colOff>
      <xdr:row>26</xdr:row>
      <xdr:rowOff>48645</xdr:rowOff>
    </xdr:from>
    <xdr:to>
      <xdr:col>11</xdr:col>
      <xdr:colOff>114855</xdr:colOff>
      <xdr:row>26</xdr:row>
      <xdr:rowOff>237163</xdr:rowOff>
    </xdr:to>
    <xdr:sp macro="" textlink="">
      <xdr:nvSpPr>
        <xdr:cNvPr id="72" name="Rectángulo 71"/>
        <xdr:cNvSpPr/>
      </xdr:nvSpPr>
      <xdr:spPr>
        <a:xfrm rot="341057">
          <a:off x="8996120" y="5337004"/>
          <a:ext cx="286548" cy="188518"/>
        </a:xfrm>
        <a:prstGeom prst="rect">
          <a:avLst/>
        </a:prstGeom>
        <a:blipFill dpi="0"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10</xdr:col>
      <xdr:colOff>1035204</xdr:colOff>
      <xdr:row>21</xdr:row>
      <xdr:rowOff>233589</xdr:rowOff>
    </xdr:from>
    <xdr:to>
      <xdr:col>11</xdr:col>
      <xdr:colOff>131127</xdr:colOff>
      <xdr:row>21</xdr:row>
      <xdr:rowOff>422107</xdr:rowOff>
    </xdr:to>
    <xdr:sp macro="" textlink="">
      <xdr:nvSpPr>
        <xdr:cNvPr id="73" name="Rectángulo 72"/>
        <xdr:cNvSpPr/>
      </xdr:nvSpPr>
      <xdr:spPr>
        <a:xfrm rot="341057">
          <a:off x="9012392" y="3736011"/>
          <a:ext cx="286548" cy="188518"/>
        </a:xfrm>
        <a:prstGeom prst="rect">
          <a:avLst/>
        </a:prstGeom>
        <a:blipFill dpi="0"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10</xdr:col>
      <xdr:colOff>1012581</xdr:colOff>
      <xdr:row>27</xdr:row>
      <xdr:rowOff>52216</xdr:rowOff>
    </xdr:from>
    <xdr:to>
      <xdr:col>11</xdr:col>
      <xdr:colOff>108504</xdr:colOff>
      <xdr:row>27</xdr:row>
      <xdr:rowOff>240734</xdr:rowOff>
    </xdr:to>
    <xdr:sp macro="" textlink="">
      <xdr:nvSpPr>
        <xdr:cNvPr id="74" name="Rectángulo 73"/>
        <xdr:cNvSpPr/>
      </xdr:nvSpPr>
      <xdr:spPr>
        <a:xfrm rot="341057">
          <a:off x="8989769" y="5628310"/>
          <a:ext cx="286548" cy="188518"/>
        </a:xfrm>
        <a:prstGeom prst="rect">
          <a:avLst/>
        </a:prstGeom>
        <a:blipFill dpi="0"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10</xdr:col>
      <xdr:colOff>1020916</xdr:colOff>
      <xdr:row>28</xdr:row>
      <xdr:rowOff>60550</xdr:rowOff>
    </xdr:from>
    <xdr:to>
      <xdr:col>11</xdr:col>
      <xdr:colOff>116839</xdr:colOff>
      <xdr:row>28</xdr:row>
      <xdr:rowOff>249068</xdr:rowOff>
    </xdr:to>
    <xdr:sp macro="" textlink="">
      <xdr:nvSpPr>
        <xdr:cNvPr id="75" name="Rectángulo 74"/>
        <xdr:cNvSpPr/>
      </xdr:nvSpPr>
      <xdr:spPr>
        <a:xfrm rot="341057">
          <a:off x="8998104" y="5924378"/>
          <a:ext cx="286548" cy="188518"/>
        </a:xfrm>
        <a:prstGeom prst="rect">
          <a:avLst/>
        </a:prstGeom>
        <a:blipFill dpi="0"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10</xdr:col>
      <xdr:colOff>1034409</xdr:colOff>
      <xdr:row>29</xdr:row>
      <xdr:rowOff>93887</xdr:rowOff>
    </xdr:from>
    <xdr:to>
      <xdr:col>11</xdr:col>
      <xdr:colOff>130332</xdr:colOff>
      <xdr:row>29</xdr:row>
      <xdr:rowOff>282405</xdr:rowOff>
    </xdr:to>
    <xdr:sp macro="" textlink="">
      <xdr:nvSpPr>
        <xdr:cNvPr id="76" name="Rectángulo 75"/>
        <xdr:cNvSpPr/>
      </xdr:nvSpPr>
      <xdr:spPr>
        <a:xfrm rot="341057">
          <a:off x="9011597" y="6245450"/>
          <a:ext cx="286548" cy="188518"/>
        </a:xfrm>
        <a:prstGeom prst="rect">
          <a:avLst/>
        </a:prstGeom>
        <a:blipFill dpi="0"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10</xdr:col>
      <xdr:colOff>1034409</xdr:colOff>
      <xdr:row>29</xdr:row>
      <xdr:rowOff>93887</xdr:rowOff>
    </xdr:from>
    <xdr:to>
      <xdr:col>11</xdr:col>
      <xdr:colOff>130332</xdr:colOff>
      <xdr:row>29</xdr:row>
      <xdr:rowOff>282405</xdr:rowOff>
    </xdr:to>
    <xdr:sp macro="" textlink="">
      <xdr:nvSpPr>
        <xdr:cNvPr id="54" name="Rectángulo 53"/>
        <xdr:cNvSpPr/>
      </xdr:nvSpPr>
      <xdr:spPr>
        <a:xfrm rot="341057">
          <a:off x="9035409" y="6075587"/>
          <a:ext cx="286548" cy="188518"/>
        </a:xfrm>
        <a:prstGeom prst="rect">
          <a:avLst/>
        </a:prstGeom>
        <a:blipFill dpi="0" rotWithShape="1"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</xdr:col>
      <xdr:colOff>123825</xdr:colOff>
      <xdr:row>67</xdr:row>
      <xdr:rowOff>114301</xdr:rowOff>
    </xdr:from>
    <xdr:to>
      <xdr:col>6</xdr:col>
      <xdr:colOff>333375</xdr:colOff>
      <xdr:row>73</xdr:row>
      <xdr:rowOff>1</xdr:rowOff>
    </xdr:to>
    <xdr:sp macro="" textlink="">
      <xdr:nvSpPr>
        <xdr:cNvPr id="78" name="2 CuadroTexto"/>
        <xdr:cNvSpPr txBox="1"/>
      </xdr:nvSpPr>
      <xdr:spPr>
        <a:xfrm>
          <a:off x="510778" y="28480942"/>
          <a:ext cx="5287566" cy="1016793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900" b="1">
              <a:latin typeface="Arial" pitchFamily="34" charset="0"/>
              <a:cs typeface="Arial" pitchFamily="34" charset="0"/>
            </a:rPr>
            <a:t>BIO</a:t>
          </a:r>
          <a:r>
            <a:rPr lang="es-CL" sz="900" b="1" baseline="0">
              <a:latin typeface="Arial" pitchFamily="34" charset="0"/>
              <a:cs typeface="Arial" pitchFamily="34" charset="0"/>
            </a:rPr>
            <a:t> ANDES CONSULTING SPA</a:t>
          </a:r>
        </a:p>
        <a:p>
          <a:r>
            <a:rPr lang="es-CL" sz="900" b="1" baseline="0">
              <a:latin typeface="Arial" pitchFamily="34" charset="0"/>
              <a:cs typeface="Arial" pitchFamily="34" charset="0"/>
            </a:rPr>
            <a:t>RUT   76.783.970-7</a:t>
          </a:r>
        </a:p>
        <a:p>
          <a:r>
            <a:rPr lang="es-CL" sz="900" b="1" baseline="0">
              <a:latin typeface="Arial" pitchFamily="34" charset="0"/>
              <a:cs typeface="Arial" pitchFamily="34" charset="0"/>
            </a:rPr>
            <a:t>BANCO DE CRÉDITO E INVERSIONES (BCI)</a:t>
          </a:r>
        </a:p>
        <a:p>
          <a:r>
            <a:rPr lang="es-CL" sz="900" b="1" baseline="0">
              <a:latin typeface="Arial" pitchFamily="34" charset="0"/>
              <a:cs typeface="Arial" pitchFamily="34" charset="0"/>
            </a:rPr>
            <a:t>CUENTA CORRIENTE 86100491</a:t>
          </a:r>
        </a:p>
        <a:p>
          <a:r>
            <a:rPr lang="es-CL" sz="900" b="1" baseline="0">
              <a:latin typeface="Arial" pitchFamily="34" charset="0"/>
              <a:cs typeface="Arial" pitchFamily="34" charset="0"/>
            </a:rPr>
            <a:t>EMAIL   info@america-digital.com</a:t>
          </a:r>
        </a:p>
        <a:p>
          <a:r>
            <a:rPr lang="es-CL" sz="900" b="1" baseline="0">
              <a:latin typeface="Arial" pitchFamily="34" charset="0"/>
              <a:cs typeface="Arial" pitchFamily="34" charset="0"/>
            </a:rPr>
            <a:t>GIRO  ASESORÍA Y GESTION DE MARKETING Y PRODUCCIÓN DE EVENTOS</a:t>
          </a:r>
        </a:p>
        <a:p>
          <a:r>
            <a:rPr lang="es-CL" sz="900" b="1" baseline="0">
              <a:latin typeface="Arial" pitchFamily="34" charset="0"/>
              <a:cs typeface="Arial" pitchFamily="34" charset="0"/>
            </a:rPr>
            <a:t>DIRECCIÓN   LOS ALERCES 2715, OFICINA G, ÑUÑOA</a:t>
          </a:r>
          <a:endParaRPr lang="es-CL" sz="9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180973</xdr:colOff>
      <xdr:row>75</xdr:row>
      <xdr:rowOff>123825</xdr:rowOff>
    </xdr:from>
    <xdr:to>
      <xdr:col>6</xdr:col>
      <xdr:colOff>95250</xdr:colOff>
      <xdr:row>80</xdr:row>
      <xdr:rowOff>38100</xdr:rowOff>
    </xdr:to>
    <xdr:sp macro="" textlink="">
      <xdr:nvSpPr>
        <xdr:cNvPr id="79" name="3 CuadroTexto"/>
        <xdr:cNvSpPr txBox="1"/>
      </xdr:nvSpPr>
      <xdr:spPr>
        <a:xfrm>
          <a:off x="567926" y="29998591"/>
          <a:ext cx="5182793" cy="856853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900" b="1">
              <a:latin typeface="Arial" pitchFamily="34" charset="0"/>
              <a:cs typeface="Arial" pitchFamily="34" charset="0"/>
            </a:rPr>
            <a:t>BENEFICIARIO</a:t>
          </a:r>
          <a:r>
            <a:rPr lang="es-CL" sz="900" b="1" baseline="0">
              <a:latin typeface="Arial" pitchFamily="34" charset="0"/>
              <a:cs typeface="Arial" pitchFamily="34" charset="0"/>
            </a:rPr>
            <a:t>                BIO ANDES CONSULTING SPA</a:t>
          </a:r>
        </a:p>
        <a:p>
          <a:r>
            <a:rPr lang="es-CL" sz="900" b="1" baseline="0">
              <a:latin typeface="Arial" pitchFamily="34" charset="0"/>
              <a:cs typeface="Arial" pitchFamily="34" charset="0"/>
            </a:rPr>
            <a:t>NÚMERO DE CUENTA   86100491</a:t>
          </a:r>
        </a:p>
        <a:p>
          <a:r>
            <a:rPr lang="es-CL" sz="9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BANCO                            BANCO DE CRÉDITO E INVERSIONES (BCI)</a:t>
          </a:r>
        </a:p>
        <a:p>
          <a:r>
            <a:rPr lang="es-CL" sz="9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DIRECCIÓN BANCO       HUERFANOS 1134, SATNTIAGO DE CHILE</a:t>
          </a:r>
        </a:p>
        <a:p>
          <a:r>
            <a:rPr lang="es-CL" sz="9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SWIFT CODE BCI           CREDCLRM</a:t>
          </a:r>
          <a:endParaRPr lang="es-CL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180974</xdr:colOff>
      <xdr:row>75</xdr:row>
      <xdr:rowOff>142875</xdr:rowOff>
    </xdr:from>
    <xdr:to>
      <xdr:col>13</xdr:col>
      <xdr:colOff>66675</xdr:colOff>
      <xdr:row>80</xdr:row>
      <xdr:rowOff>57150</xdr:rowOff>
    </xdr:to>
    <xdr:sp macro="" textlink="">
      <xdr:nvSpPr>
        <xdr:cNvPr id="80" name="4 CuadroTexto"/>
        <xdr:cNvSpPr txBox="1"/>
      </xdr:nvSpPr>
      <xdr:spPr>
        <a:xfrm>
          <a:off x="5975349" y="30017641"/>
          <a:ext cx="4648201" cy="856853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900" b="1">
              <a:latin typeface="Arial" pitchFamily="34" charset="0"/>
              <a:cs typeface="Arial" pitchFamily="34" charset="0"/>
            </a:rPr>
            <a:t>BANCO INTERMEDIARIO / INTERMEDIARY BANK</a:t>
          </a:r>
          <a:endParaRPr lang="es-CL" sz="900" b="1" baseline="0">
            <a:latin typeface="Arial" pitchFamily="34" charset="0"/>
            <a:cs typeface="Arial" pitchFamily="34" charset="0"/>
          </a:endParaRPr>
        </a:p>
        <a:p>
          <a:r>
            <a:rPr lang="es-CL" sz="900" b="1" baseline="0">
              <a:latin typeface="Arial" pitchFamily="34" charset="0"/>
              <a:cs typeface="Arial" pitchFamily="34" charset="0"/>
            </a:rPr>
            <a:t>WELLS FARGO BANK - NEW YORK</a:t>
          </a:r>
        </a:p>
        <a:p>
          <a:r>
            <a:rPr lang="es-CL" sz="9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ABA  026005092</a:t>
          </a:r>
        </a:p>
        <a:p>
          <a:r>
            <a:rPr lang="es-CL" sz="9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SWIFT PNBPUS3NNYC</a:t>
          </a:r>
        </a:p>
        <a:p>
          <a:r>
            <a:rPr lang="es-CL" sz="9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BCI BANK ACCOUNT IN WACHOVIA: 2000192291712</a:t>
          </a:r>
          <a:endParaRPr lang="es-CL" sz="9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180975</xdr:colOff>
      <xdr:row>82</xdr:row>
      <xdr:rowOff>114300</xdr:rowOff>
    </xdr:from>
    <xdr:to>
      <xdr:col>6</xdr:col>
      <xdr:colOff>190500</xdr:colOff>
      <xdr:row>83</xdr:row>
      <xdr:rowOff>152400</xdr:rowOff>
    </xdr:to>
    <xdr:sp macro="" textlink="">
      <xdr:nvSpPr>
        <xdr:cNvPr id="81" name="5 CuadroTexto"/>
        <xdr:cNvSpPr txBox="1"/>
      </xdr:nvSpPr>
      <xdr:spPr>
        <a:xfrm>
          <a:off x="567928" y="31308675"/>
          <a:ext cx="5230416" cy="226616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900" b="1">
              <a:latin typeface="Arial" pitchFamily="34" charset="0"/>
              <a:cs typeface="Arial" pitchFamily="34" charset="0"/>
            </a:rPr>
            <a:t>PAGOS</a:t>
          </a:r>
          <a:r>
            <a:rPr lang="es-CL" sz="900" b="1" baseline="0">
              <a:latin typeface="Arial" pitchFamily="34" charset="0"/>
              <a:cs typeface="Arial" pitchFamily="34" charset="0"/>
            </a:rPr>
            <a:t> CON PAYPAL, CUENTA PAYPAL DE DESTINO: info@america-digital.com</a:t>
          </a:r>
          <a:endParaRPr lang="es-CL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0</xdr:colOff>
      <xdr:row>87</xdr:row>
      <xdr:rowOff>0</xdr:rowOff>
    </xdr:from>
    <xdr:to>
      <xdr:col>15</xdr:col>
      <xdr:colOff>545704</xdr:colOff>
      <xdr:row>89</xdr:row>
      <xdr:rowOff>128986</xdr:rowOff>
    </xdr:to>
    <xdr:sp macro="" textlink="">
      <xdr:nvSpPr>
        <xdr:cNvPr id="82" name="5 CuadroTexto"/>
        <xdr:cNvSpPr txBox="1"/>
      </xdr:nvSpPr>
      <xdr:spPr>
        <a:xfrm>
          <a:off x="386953" y="32176641"/>
          <a:ext cx="11509376" cy="506017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000" b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Puedes realizar todo el proceso de pago de entradas con tarjetas de entradas  y registro inmediato de los asistentes en el sistema online en el siguiente link:</a:t>
          </a:r>
          <a:endParaRPr lang="es-CL" sz="1000" b="0">
            <a:solidFill>
              <a:schemeClr val="dk1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  <a:p>
          <a:r>
            <a:rPr lang="es-ES" sz="1000" b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  </a:t>
          </a:r>
          <a:r>
            <a:rPr lang="es-ES" sz="1000" b="0" u="sng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  <a:hlinkClick xmlns:r="http://schemas.openxmlformats.org/officeDocument/2006/relationships" r:id=""/>
            </a:rPr>
            <a:t>https://welcu.com/america-digital/congreso-de-las-americas</a:t>
          </a:r>
          <a:r>
            <a:rPr lang="es-ES" sz="1000" b="0">
              <a:solidFill>
                <a:schemeClr val="dk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 </a:t>
          </a:r>
          <a:endParaRPr lang="es-CL" sz="1000" b="0">
            <a:solidFill>
              <a:schemeClr val="dk1"/>
            </a:solidFill>
            <a:effectLst/>
            <a:latin typeface="Trebuchet MS" panose="020B0603020202020204" pitchFamily="34" charset="0"/>
            <a:ea typeface="+mn-ea"/>
            <a:cs typeface="+mn-cs"/>
          </a:endParaRPr>
        </a:p>
        <a:p>
          <a:endParaRPr lang="es-CL" sz="9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20" Type="http://schemas.openxmlformats.org/officeDocument/2006/relationships/ctrlProp" Target="../ctrlProps/ctrlProp17.xml"/><Relationship Id="rId21" Type="http://schemas.openxmlformats.org/officeDocument/2006/relationships/ctrlProp" Target="../ctrlProps/ctrlProp18.xml"/><Relationship Id="rId22" Type="http://schemas.openxmlformats.org/officeDocument/2006/relationships/ctrlProp" Target="../ctrlProps/ctrlProp19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1" Type="http://schemas.openxmlformats.org/officeDocument/2006/relationships/ctrlProp" Target="../ctrlProps/ctrlProp8.xml"/><Relationship Id="rId12" Type="http://schemas.openxmlformats.org/officeDocument/2006/relationships/ctrlProp" Target="../ctrlProps/ctrlProp9.xml"/><Relationship Id="rId13" Type="http://schemas.openxmlformats.org/officeDocument/2006/relationships/ctrlProp" Target="../ctrlProps/ctrlProp10.xml"/><Relationship Id="rId14" Type="http://schemas.openxmlformats.org/officeDocument/2006/relationships/ctrlProp" Target="../ctrlProps/ctrlProp11.xml"/><Relationship Id="rId15" Type="http://schemas.openxmlformats.org/officeDocument/2006/relationships/ctrlProp" Target="../ctrlProps/ctrlProp12.xml"/><Relationship Id="rId16" Type="http://schemas.openxmlformats.org/officeDocument/2006/relationships/ctrlProp" Target="../ctrlProps/ctrlProp13.xml"/><Relationship Id="rId17" Type="http://schemas.openxmlformats.org/officeDocument/2006/relationships/ctrlProp" Target="../ctrlProps/ctrlProp14.xml"/><Relationship Id="rId18" Type="http://schemas.openxmlformats.org/officeDocument/2006/relationships/ctrlProp" Target="../ctrlProps/ctrlProp15.xml"/><Relationship Id="rId19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4" Type="http://schemas.openxmlformats.org/officeDocument/2006/relationships/ctrlProp" Target="../ctrlProps/ctrlProp1.xml"/><Relationship Id="rId5" Type="http://schemas.openxmlformats.org/officeDocument/2006/relationships/ctrlProp" Target="../ctrlProps/ctrlProp2.xml"/><Relationship Id="rId6" Type="http://schemas.openxmlformats.org/officeDocument/2006/relationships/ctrlProp" Target="../ctrlProps/ctrlProp3.xml"/><Relationship Id="rId7" Type="http://schemas.openxmlformats.org/officeDocument/2006/relationships/ctrlProp" Target="../ctrlProps/ctrlProp4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 enableFormatConditionsCalculation="0"/>
  <dimension ref="A1:U157"/>
  <sheetViews>
    <sheetView tabSelected="1" topLeftCell="A32" zoomScale="96" zoomScaleNormal="96" zoomScalePageLayoutView="96" workbookViewId="0">
      <selection activeCell="S14" sqref="S14"/>
    </sheetView>
  </sheetViews>
  <sheetFormatPr baseColWidth="10" defaultRowHeight="15" x14ac:dyDescent="0.2"/>
  <cols>
    <col min="1" max="1" width="5.83203125" customWidth="1"/>
    <col min="2" max="2" width="23.1640625" customWidth="1"/>
    <col min="3" max="3" width="20.6640625" customWidth="1"/>
    <col min="4" max="4" width="2.1640625" customWidth="1"/>
    <col min="5" max="6" width="16.5" customWidth="1"/>
    <col min="7" max="7" width="2.1640625" customWidth="1"/>
    <col min="8" max="8" width="16.5" customWidth="1"/>
    <col min="9" max="9" width="16.33203125" customWidth="1"/>
    <col min="10" max="10" width="2" customWidth="1"/>
    <col min="11" max="11" width="17.83203125" customWidth="1"/>
    <col min="12" max="12" width="18.83203125" customWidth="1"/>
    <col min="13" max="13" width="0" hidden="1" customWidth="1"/>
    <col min="14" max="14" width="4" customWidth="1"/>
    <col min="15" max="15" width="9.6640625" customWidth="1"/>
    <col min="16" max="16" width="14.5" customWidth="1"/>
    <col min="17" max="17" width="15.83203125" hidden="1" customWidth="1"/>
    <col min="18" max="18" width="10.83203125" style="61"/>
    <col min="19" max="19" width="10.83203125" style="1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21" t="s">
        <v>54</v>
      </c>
      <c r="O1" s="121"/>
      <c r="P1" s="121"/>
      <c r="Q1" s="121"/>
    </row>
    <row r="2" spans="1:19" ht="16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20" t="s">
        <v>55</v>
      </c>
      <c r="O2" s="120"/>
      <c r="P2" s="120"/>
      <c r="Q2" s="120"/>
    </row>
    <row r="3" spans="1:19" ht="21.75" customHeight="1" thickBot="1" x14ac:dyDescent="0.25">
      <c r="A3" s="13"/>
      <c r="B3" s="13"/>
      <c r="C3" s="122" t="s">
        <v>32</v>
      </c>
      <c r="D3" s="122"/>
      <c r="E3" s="122"/>
      <c r="F3" s="122"/>
      <c r="G3" s="122"/>
      <c r="H3" s="122"/>
      <c r="I3" s="122"/>
      <c r="J3" s="122"/>
      <c r="K3" s="122"/>
      <c r="L3" s="122"/>
      <c r="M3" s="13"/>
      <c r="N3" s="113"/>
      <c r="O3" s="114"/>
      <c r="P3" s="115"/>
      <c r="Q3" s="84"/>
    </row>
    <row r="4" spans="1:19" ht="15" customHeight="1" x14ac:dyDescent="0.2">
      <c r="A4" s="13"/>
      <c r="B4" s="13"/>
      <c r="C4" s="123" t="s">
        <v>33</v>
      </c>
      <c r="D4" s="123"/>
      <c r="E4" s="123"/>
      <c r="F4" s="123"/>
      <c r="G4" s="123"/>
      <c r="H4" s="123"/>
      <c r="I4" s="123"/>
      <c r="J4" s="123"/>
      <c r="K4" s="123"/>
      <c r="L4" s="123"/>
      <c r="M4" s="82"/>
      <c r="N4" s="82"/>
      <c r="O4" s="82"/>
      <c r="P4" s="82"/>
      <c r="Q4" s="1"/>
    </row>
    <row r="5" spans="1:19" ht="18.75" customHeight="1" x14ac:dyDescent="0.2">
      <c r="A5" s="13"/>
      <c r="B5" s="20"/>
      <c r="C5" s="124" t="s">
        <v>48</v>
      </c>
      <c r="D5" s="124"/>
      <c r="E5" s="124"/>
      <c r="F5" s="124"/>
      <c r="G5" s="124"/>
      <c r="H5" s="124"/>
      <c r="I5" s="124"/>
      <c r="J5" s="124"/>
      <c r="K5" s="124"/>
      <c r="L5" s="124"/>
      <c r="M5" s="83"/>
      <c r="N5" s="83"/>
      <c r="O5" s="1"/>
      <c r="P5" s="1"/>
      <c r="Q5" s="1"/>
    </row>
    <row r="6" spans="1:19" ht="16" thickBot="1" x14ac:dyDescent="0.25">
      <c r="A6" s="13"/>
      <c r="B6" s="20"/>
      <c r="C6" s="21"/>
      <c r="D6" s="21"/>
      <c r="E6" s="21"/>
      <c r="F6" s="21"/>
      <c r="G6" s="22"/>
      <c r="H6" s="22"/>
      <c r="I6" s="22"/>
      <c r="J6" s="22"/>
      <c r="K6" s="21"/>
      <c r="L6" s="21"/>
      <c r="M6" s="13"/>
      <c r="N6" s="13"/>
      <c r="O6" s="1"/>
      <c r="P6" s="1"/>
      <c r="Q6" s="1"/>
    </row>
    <row r="7" spans="1:19" ht="24.75" customHeight="1" thickBot="1" x14ac:dyDescent="0.25">
      <c r="A7" s="20"/>
      <c r="B7" s="148" t="s">
        <v>82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50"/>
      <c r="Q7" s="1"/>
    </row>
    <row r="8" spans="1:19" ht="24.75" customHeight="1" x14ac:dyDescent="0.2">
      <c r="A8" s="20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9" ht="44" customHeight="1" x14ac:dyDescent="0.3">
      <c r="A9" s="225"/>
      <c r="B9" s="232" t="s">
        <v>89</v>
      </c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26"/>
      <c r="R9" s="227"/>
      <c r="S9" s="226"/>
    </row>
    <row r="10" spans="1:19" ht="20" customHeight="1" x14ac:dyDescent="0.2">
      <c r="A10" s="225"/>
      <c r="B10" s="233" t="s">
        <v>90</v>
      </c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26"/>
      <c r="R10" s="227"/>
      <c r="S10" s="226"/>
    </row>
    <row r="11" spans="1:19" ht="37" customHeight="1" x14ac:dyDescent="0.2">
      <c r="A11" s="225"/>
      <c r="B11" s="226"/>
      <c r="C11" s="228"/>
      <c r="D11" s="228"/>
      <c r="E11" s="228"/>
      <c r="F11" s="228"/>
      <c r="G11" s="228"/>
      <c r="H11" s="235" t="s">
        <v>88</v>
      </c>
      <c r="I11" s="228"/>
      <c r="J11" s="228"/>
      <c r="K11" s="228"/>
      <c r="L11" s="228"/>
      <c r="M11" s="228"/>
      <c r="N11" s="228"/>
      <c r="O11" s="228"/>
      <c r="P11" s="228"/>
      <c r="Q11" s="226"/>
      <c r="R11" s="227"/>
      <c r="S11" s="226"/>
    </row>
    <row r="12" spans="1:19" ht="24.75" customHeight="1" x14ac:dyDescent="0.2">
      <c r="A12" s="229"/>
      <c r="B12" s="230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61"/>
      <c r="S12" s="61"/>
    </row>
    <row r="13" spans="1:19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26" t="s">
        <v>56</v>
      </c>
      <c r="P13" s="126"/>
      <c r="Q13" s="1"/>
    </row>
    <row r="14" spans="1:19" ht="18.75" customHeight="1" x14ac:dyDescent="0.2">
      <c r="A14" s="13"/>
      <c r="B14" s="72" t="s">
        <v>67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25">
        <f ca="1">TODAY()</f>
        <v>42898</v>
      </c>
      <c r="P14" s="125"/>
      <c r="Q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52"/>
      <c r="P15" s="152"/>
      <c r="Q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9" x14ac:dyDescent="0.2">
      <c r="A17" s="1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"/>
      <c r="P17" s="1"/>
      <c r="Q17" s="1"/>
    </row>
    <row r="18" spans="1:19" x14ac:dyDescent="0.2">
      <c r="A18" s="1"/>
      <c r="B18" s="116" t="s">
        <v>46</v>
      </c>
      <c r="C18" s="116"/>
      <c r="D18" s="12"/>
      <c r="E18" s="68"/>
      <c r="F18" s="68"/>
      <c r="G18" s="20"/>
      <c r="H18" s="14"/>
      <c r="I18" s="14"/>
      <c r="J18" s="20"/>
      <c r="K18" s="64"/>
      <c r="L18" s="64"/>
      <c r="N18" s="1"/>
      <c r="O18" s="81"/>
      <c r="P18" s="1"/>
      <c r="Q18" s="1"/>
    </row>
    <row r="19" spans="1:19" ht="18" x14ac:dyDescent="0.2">
      <c r="A19" s="1"/>
      <c r="B19" s="116"/>
      <c r="C19" s="116"/>
      <c r="D19" s="12"/>
      <c r="E19" s="204" t="s">
        <v>44</v>
      </c>
      <c r="F19" s="204"/>
      <c r="G19" s="23"/>
      <c r="H19" s="205" t="s">
        <v>45</v>
      </c>
      <c r="I19" s="205"/>
      <c r="J19" s="23"/>
      <c r="K19" s="206" t="s">
        <v>28</v>
      </c>
      <c r="L19" s="206"/>
      <c r="N19" s="1"/>
      <c r="O19" s="1"/>
      <c r="P19" s="1"/>
      <c r="Q19" s="1"/>
    </row>
    <row r="20" spans="1:19" s="11" customFormat="1" ht="22.5" customHeight="1" x14ac:dyDescent="0.2">
      <c r="A20" s="10"/>
      <c r="B20" s="186" t="s">
        <v>34</v>
      </c>
      <c r="C20" s="186"/>
      <c r="D20" s="15"/>
      <c r="E20" s="69"/>
      <c r="F20" s="70"/>
      <c r="G20" s="24"/>
      <c r="H20" s="16"/>
      <c r="I20" s="16"/>
      <c r="J20" s="24"/>
      <c r="K20" s="65"/>
      <c r="L20" s="66"/>
      <c r="N20" s="10"/>
      <c r="O20" s="10"/>
      <c r="P20" s="10"/>
      <c r="Q20" s="10"/>
      <c r="R20" s="62"/>
      <c r="S20" s="10"/>
    </row>
    <row r="21" spans="1:19" s="11" customFormat="1" ht="22.5" customHeight="1" x14ac:dyDescent="0.2">
      <c r="A21" s="10"/>
      <c r="B21" s="145" t="s">
        <v>35</v>
      </c>
      <c r="C21" s="145"/>
      <c r="D21" s="15"/>
      <c r="E21" s="70"/>
      <c r="F21" s="70"/>
      <c r="G21" s="24"/>
      <c r="H21" s="16"/>
      <c r="I21" s="16"/>
      <c r="J21" s="24"/>
      <c r="K21" s="65"/>
      <c r="L21" s="65"/>
      <c r="N21" s="10"/>
      <c r="O21" s="10"/>
      <c r="P21" s="10"/>
      <c r="Q21" s="10"/>
      <c r="R21" s="62"/>
      <c r="S21" s="10"/>
    </row>
    <row r="22" spans="1:19" s="11" customFormat="1" ht="50.25" customHeight="1" x14ac:dyDescent="0.2">
      <c r="A22" s="10"/>
      <c r="B22" s="203" t="s">
        <v>84</v>
      </c>
      <c r="C22" s="203"/>
      <c r="D22" s="17"/>
      <c r="E22" s="70"/>
      <c r="F22" s="70"/>
      <c r="G22" s="24"/>
      <c r="H22" s="16"/>
      <c r="I22" s="16"/>
      <c r="J22" s="24"/>
      <c r="K22" s="65"/>
      <c r="L22" s="65"/>
      <c r="N22" s="10"/>
      <c r="O22" s="10"/>
      <c r="Q22" s="10"/>
      <c r="R22" s="62"/>
      <c r="S22" s="10"/>
    </row>
    <row r="23" spans="1:19" s="11" customFormat="1" ht="22.5" customHeight="1" x14ac:dyDescent="0.2">
      <c r="A23" s="10"/>
      <c r="B23" s="186" t="s">
        <v>36</v>
      </c>
      <c r="C23" s="186"/>
      <c r="D23" s="15"/>
      <c r="E23" s="70"/>
      <c r="F23" s="70"/>
      <c r="G23" s="24"/>
      <c r="H23" s="16"/>
      <c r="I23" s="16"/>
      <c r="J23" s="24"/>
      <c r="K23" s="65"/>
      <c r="L23" s="65"/>
      <c r="N23" s="10"/>
      <c r="O23" s="10"/>
      <c r="P23" s="10"/>
      <c r="Q23" s="10"/>
      <c r="R23" s="62"/>
      <c r="S23" s="10"/>
    </row>
    <row r="24" spans="1:19" s="11" customFormat="1" ht="22.5" customHeight="1" x14ac:dyDescent="0.2">
      <c r="A24" s="10"/>
      <c r="B24" s="187" t="s">
        <v>37</v>
      </c>
      <c r="C24" s="187"/>
      <c r="D24" s="18"/>
      <c r="E24" s="70"/>
      <c r="F24" s="70"/>
      <c r="G24" s="24"/>
      <c r="H24" s="16"/>
      <c r="I24" s="16"/>
      <c r="J24" s="24"/>
      <c r="K24" s="65"/>
      <c r="L24" s="65"/>
      <c r="N24" s="10"/>
      <c r="O24" s="10"/>
      <c r="P24" s="10"/>
      <c r="Q24" s="10"/>
      <c r="R24" s="62"/>
      <c r="S24" s="10"/>
    </row>
    <row r="25" spans="1:19" s="11" customFormat="1" ht="22.5" customHeight="1" x14ac:dyDescent="0.2">
      <c r="A25" s="10"/>
      <c r="B25" s="131" t="s">
        <v>38</v>
      </c>
      <c r="C25" s="131"/>
      <c r="D25" s="15"/>
      <c r="E25" s="70"/>
      <c r="F25" s="70"/>
      <c r="G25" s="24"/>
      <c r="H25" s="16"/>
      <c r="I25" s="16"/>
      <c r="J25" s="24"/>
      <c r="K25" s="65"/>
      <c r="L25" s="65"/>
      <c r="N25" s="10"/>
      <c r="O25" s="10"/>
      <c r="P25" s="10"/>
      <c r="Q25" s="10"/>
      <c r="R25" s="62"/>
      <c r="S25" s="10"/>
    </row>
    <row r="26" spans="1:19" s="11" customFormat="1" ht="22.5" customHeight="1" x14ac:dyDescent="0.2">
      <c r="A26" s="10"/>
      <c r="B26" s="131" t="s">
        <v>39</v>
      </c>
      <c r="C26" s="131"/>
      <c r="D26" s="15"/>
      <c r="E26" s="70"/>
      <c r="F26" s="70"/>
      <c r="G26" s="24"/>
      <c r="H26" s="16"/>
      <c r="I26" s="16"/>
      <c r="J26" s="24"/>
      <c r="K26" s="65"/>
      <c r="L26" s="65"/>
      <c r="N26" s="10"/>
      <c r="O26" s="10"/>
      <c r="P26" s="10"/>
      <c r="Q26" s="10"/>
      <c r="R26" s="62"/>
      <c r="S26" s="10"/>
    </row>
    <row r="27" spans="1:19" s="11" customFormat="1" ht="22.5" customHeight="1" x14ac:dyDescent="0.2">
      <c r="A27" s="10"/>
      <c r="B27" s="186" t="s">
        <v>40</v>
      </c>
      <c r="C27" s="186"/>
      <c r="D27" s="15"/>
      <c r="E27" s="70"/>
      <c r="F27" s="70"/>
      <c r="G27" s="24"/>
      <c r="H27" s="16"/>
      <c r="I27" s="16"/>
      <c r="J27" s="24"/>
      <c r="K27" s="65"/>
      <c r="L27" s="65"/>
      <c r="N27" s="10"/>
      <c r="O27" s="10"/>
      <c r="P27" s="10"/>
      <c r="Q27" s="10"/>
      <c r="R27" s="62"/>
      <c r="S27" s="10"/>
    </row>
    <row r="28" spans="1:19" s="11" customFormat="1" ht="22.5" customHeight="1" x14ac:dyDescent="0.2">
      <c r="A28" s="10"/>
      <c r="B28" s="187" t="s">
        <v>41</v>
      </c>
      <c r="C28" s="187"/>
      <c r="D28" s="18"/>
      <c r="E28" s="69"/>
      <c r="F28" s="70"/>
      <c r="G28" s="24"/>
      <c r="H28" s="16"/>
      <c r="I28" s="16"/>
      <c r="J28" s="24"/>
      <c r="K28" s="65"/>
      <c r="L28" s="66"/>
      <c r="N28" s="10"/>
      <c r="O28" s="10"/>
      <c r="P28" s="10"/>
      <c r="Q28" s="10"/>
      <c r="R28" s="62"/>
      <c r="S28" s="10"/>
    </row>
    <row r="29" spans="1:19" s="11" customFormat="1" ht="22.5" customHeight="1" x14ac:dyDescent="0.2">
      <c r="A29" s="10"/>
      <c r="B29" s="186" t="s">
        <v>42</v>
      </c>
      <c r="C29" s="186"/>
      <c r="D29" s="15"/>
      <c r="E29" s="70"/>
      <c r="F29" s="70"/>
      <c r="G29" s="24"/>
      <c r="H29" s="16"/>
      <c r="I29" s="16"/>
      <c r="J29" s="24"/>
      <c r="K29" s="65"/>
      <c r="L29" s="65"/>
      <c r="N29" s="10"/>
      <c r="O29" s="10"/>
      <c r="P29" s="10"/>
      <c r="Q29" s="10"/>
      <c r="R29" s="62"/>
      <c r="S29" s="10"/>
    </row>
    <row r="30" spans="1:19" s="11" customFormat="1" ht="22.5" customHeight="1" x14ac:dyDescent="0.2">
      <c r="A30" s="10"/>
      <c r="B30" s="131" t="s">
        <v>43</v>
      </c>
      <c r="C30" s="131"/>
      <c r="D30" s="15"/>
      <c r="E30" s="71"/>
      <c r="F30" s="71"/>
      <c r="G30" s="24"/>
      <c r="H30" s="19"/>
      <c r="I30" s="19"/>
      <c r="J30" s="24"/>
      <c r="K30" s="67"/>
      <c r="L30" s="67"/>
      <c r="N30" s="10"/>
      <c r="O30" s="10"/>
      <c r="P30" s="10"/>
      <c r="Q30" s="10"/>
      <c r="R30" s="62"/>
      <c r="S30" s="10"/>
    </row>
    <row r="31" spans="1:19" s="11" customFormat="1" ht="20.25" customHeight="1" thickBot="1" x14ac:dyDescent="0.25">
      <c r="A31" s="10"/>
      <c r="B31" s="85" t="s">
        <v>63</v>
      </c>
      <c r="C31" s="85"/>
      <c r="D31" s="86"/>
      <c r="E31" s="207" t="s">
        <v>57</v>
      </c>
      <c r="F31" s="207"/>
      <c r="G31" s="87"/>
      <c r="H31" s="207" t="s">
        <v>58</v>
      </c>
      <c r="I31" s="207"/>
      <c r="J31" s="87"/>
      <c r="K31" s="207" t="s">
        <v>59</v>
      </c>
      <c r="L31" s="207"/>
      <c r="N31" s="10"/>
      <c r="O31" s="10"/>
      <c r="P31" s="10"/>
      <c r="Q31" s="10"/>
      <c r="R31" s="62"/>
      <c r="S31" s="10"/>
    </row>
    <row r="32" spans="1:19" s="11" customFormat="1" ht="20.25" customHeight="1" thickBot="1" x14ac:dyDescent="0.25">
      <c r="A32" s="10"/>
      <c r="B32" s="88" t="s">
        <v>75</v>
      </c>
      <c r="C32" s="89"/>
      <c r="D32" s="90"/>
      <c r="E32" s="132" t="s">
        <v>60</v>
      </c>
      <c r="F32" s="132"/>
      <c r="G32" s="91"/>
      <c r="H32" s="132" t="s">
        <v>61</v>
      </c>
      <c r="I32" s="132"/>
      <c r="J32" s="91"/>
      <c r="K32" s="132" t="s">
        <v>62</v>
      </c>
      <c r="L32" s="151"/>
      <c r="N32" s="10"/>
      <c r="O32" s="10"/>
      <c r="P32" s="10"/>
      <c r="Q32" s="10"/>
      <c r="R32" s="62"/>
      <c r="S32" s="10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21" x14ac:dyDescent="0.2">
      <c r="A34" s="1"/>
      <c r="B34" s="72" t="s">
        <v>66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21" ht="16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21" ht="30.75" customHeight="1" x14ac:dyDescent="0.2">
      <c r="A36" s="1"/>
      <c r="B36" s="92" t="s">
        <v>47</v>
      </c>
      <c r="C36" s="208" t="s">
        <v>69</v>
      </c>
      <c r="D36" s="208"/>
      <c r="E36" s="208"/>
      <c r="F36" s="208"/>
      <c r="G36" s="208"/>
      <c r="H36" s="209"/>
      <c r="I36" s="213" t="s">
        <v>70</v>
      </c>
      <c r="J36" s="214"/>
      <c r="K36" s="93" t="s">
        <v>71</v>
      </c>
      <c r="L36" s="56" t="s">
        <v>6</v>
      </c>
      <c r="M36" s="57"/>
      <c r="N36" s="146" t="s">
        <v>72</v>
      </c>
      <c r="O36" s="147"/>
      <c r="P36" s="59" t="s">
        <v>73</v>
      </c>
      <c r="Q36" s="1"/>
      <c r="R36" s="63"/>
    </row>
    <row r="37" spans="1:21" ht="16.5" customHeight="1" x14ac:dyDescent="0.2">
      <c r="A37" s="1"/>
      <c r="B37" s="133" t="s">
        <v>44</v>
      </c>
      <c r="C37" s="219" t="s">
        <v>83</v>
      </c>
      <c r="D37" s="220"/>
      <c r="E37" s="220"/>
      <c r="F37" s="220"/>
      <c r="G37" s="220"/>
      <c r="H37" s="221"/>
      <c r="I37" s="215">
        <f ca="1">IF(MONTH($O$14)&lt;=4,VALUE(RIGHT(LEFT(#REF!,10),6)),IF(MONTH($O$14)=5,VALUE(RIGHT(LEFT(E$31,10),6)),IF(MONTH($O$14)&gt;5,VALUE(RIGHT(LEFT(E$32,10),7)))))</f>
        <v>65000</v>
      </c>
      <c r="J37" s="216"/>
      <c r="K37" s="135">
        <f ca="1">IF(MONTH($O$14)&lt;=4,VALUE(RIGHT(LEFT(S$37,10),6)),IF(MONTH($O$14)=5,VALUE(RIGHT(LEFT(S$38,10),6)),IF(MONTH($O$14)&gt;5,VALUE(RIGHT(LEFT(S$39,10),7)))))</f>
        <v>95</v>
      </c>
      <c r="L37" s="137">
        <v>2</v>
      </c>
      <c r="M37" s="52"/>
      <c r="N37" s="141">
        <f ca="1">I37*L37</f>
        <v>130000</v>
      </c>
      <c r="O37" s="142"/>
      <c r="P37" s="139" t="b">
        <f ca="1">IF(I37=55000,L37*75,IF(I37=160000,L37*250,IF(I37=220000,L37*340)))</f>
        <v>0</v>
      </c>
      <c r="Q37" s="1"/>
      <c r="R37" s="63"/>
      <c r="S37" s="61">
        <v>75</v>
      </c>
      <c r="T37" s="96">
        <v>250</v>
      </c>
      <c r="U37" s="96">
        <v>340</v>
      </c>
    </row>
    <row r="38" spans="1:21" x14ac:dyDescent="0.2">
      <c r="A38" s="1"/>
      <c r="B38" s="134"/>
      <c r="C38" s="222"/>
      <c r="D38" s="223"/>
      <c r="E38" s="223"/>
      <c r="F38" s="223"/>
      <c r="G38" s="223"/>
      <c r="H38" s="224"/>
      <c r="I38" s="217"/>
      <c r="J38" s="218"/>
      <c r="K38" s="136"/>
      <c r="L38" s="138"/>
      <c r="M38" s="53"/>
      <c r="N38" s="143"/>
      <c r="O38" s="144"/>
      <c r="P38" s="140"/>
      <c r="Q38" s="1"/>
      <c r="R38" s="63"/>
      <c r="S38" s="61">
        <v>85</v>
      </c>
      <c r="T38" s="96">
        <v>295</v>
      </c>
      <c r="U38" s="96">
        <v>395</v>
      </c>
    </row>
    <row r="39" spans="1:21" ht="16.5" customHeight="1" x14ac:dyDescent="0.2">
      <c r="A39" s="1"/>
      <c r="B39" s="133" t="s">
        <v>45</v>
      </c>
      <c r="C39" s="219" t="s">
        <v>85</v>
      </c>
      <c r="D39" s="220"/>
      <c r="E39" s="220"/>
      <c r="F39" s="220"/>
      <c r="G39" s="220"/>
      <c r="H39" s="221"/>
      <c r="I39" s="215">
        <f ca="1">IF(MONTH($O$14)&lt;=4,VALUE(RIGHT(LEFT(#REF!,12),8)),IF(MONTH($O$14)=5,VALUE(RIGHT(LEFT(H$31,12),8)),IF(MONTH($O$14)&gt;5,VALUE(RIGHT(LEFT(H$32,12),8)))))</f>
        <v>240000</v>
      </c>
      <c r="J39" s="216"/>
      <c r="K39" s="135">
        <f ca="1">IF(MONTH($O$14)&lt;=4,VALUE(RIGHT(LEFT(T$37,10),6)),IF(MONTH($O$14)=5,VALUE(RIGHT(LEFT(T$38,10),6)),IF(MONTH($O$14)&gt;5,VALUE(RIGHT(LEFT(T$39,10),7)))))</f>
        <v>370</v>
      </c>
      <c r="L39" s="137">
        <v>2</v>
      </c>
      <c r="M39" s="52"/>
      <c r="N39" s="141">
        <f ca="1">I39*L39</f>
        <v>480000</v>
      </c>
      <c r="O39" s="142"/>
      <c r="P39" s="139">
        <f ca="1">IF(I39=190000,L39*250,IF(I39=190000,L39*295,IF(I39=240000,L39*370)))</f>
        <v>740</v>
      </c>
      <c r="Q39" s="1"/>
      <c r="R39" s="63"/>
      <c r="S39" s="61">
        <v>95</v>
      </c>
      <c r="T39" s="96">
        <v>370</v>
      </c>
      <c r="U39" s="96">
        <v>490</v>
      </c>
    </row>
    <row r="40" spans="1:21" ht="34.5" customHeight="1" x14ac:dyDescent="0.2">
      <c r="A40" s="1"/>
      <c r="B40" s="134"/>
      <c r="C40" s="222"/>
      <c r="D40" s="223"/>
      <c r="E40" s="223"/>
      <c r="F40" s="223"/>
      <c r="G40" s="223"/>
      <c r="H40" s="224"/>
      <c r="I40" s="217"/>
      <c r="J40" s="218"/>
      <c r="K40" s="136"/>
      <c r="L40" s="138"/>
      <c r="M40" s="53"/>
      <c r="N40" s="143"/>
      <c r="O40" s="144"/>
      <c r="P40" s="140"/>
      <c r="Q40" s="1"/>
      <c r="R40" s="63"/>
    </row>
    <row r="41" spans="1:21" ht="16.5" customHeight="1" x14ac:dyDescent="0.2">
      <c r="A41" s="1"/>
      <c r="B41" s="133" t="s">
        <v>28</v>
      </c>
      <c r="C41" s="219" t="s">
        <v>86</v>
      </c>
      <c r="D41" s="220"/>
      <c r="E41" s="220"/>
      <c r="F41" s="220"/>
      <c r="G41" s="220"/>
      <c r="H41" s="221"/>
      <c r="I41" s="215">
        <f ca="1">IF(MONTH($O$14)&lt;=4,VALUE(RIGHT(LEFT(#REF!,11),8)),IF(MONTH($O$14)=5,VALUE(RIGHT(LEFT(K$31,11),8)),IF(MONTH($O$14)&gt;5,VALUE(RIGHT(LEFT(K$32,11),8)))))</f>
        <v>320000</v>
      </c>
      <c r="J41" s="216"/>
      <c r="K41" s="135">
        <f ca="1">IF(MONTH($O$14)&lt;=4,VALUE(RIGHT(LEFT(U$37,10),6)),IF(MONTH($O$14)=5,VALUE(RIGHT(LEFT(U$38,10),6)),IF(MONTH($O$14)&gt;5,VALUE(RIGHT(LEFT(U$39,10),7)))))</f>
        <v>490</v>
      </c>
      <c r="L41" s="137">
        <v>2</v>
      </c>
      <c r="M41" s="52"/>
      <c r="N41" s="141">
        <f ca="1">I41*L41</f>
        <v>640000</v>
      </c>
      <c r="O41" s="142"/>
      <c r="P41" s="139">
        <f ca="1">IF(I41=260000,L41*340,IF(I41=260000,O28L37*395,IF(I41=320000,L41*490)))</f>
        <v>980</v>
      </c>
      <c r="Q41" s="1"/>
      <c r="R41" s="63"/>
    </row>
    <row r="42" spans="1:21" ht="27" customHeight="1" x14ac:dyDescent="0.2">
      <c r="A42" s="1"/>
      <c r="B42" s="134"/>
      <c r="C42" s="222"/>
      <c r="D42" s="223"/>
      <c r="E42" s="223"/>
      <c r="F42" s="223"/>
      <c r="G42" s="223"/>
      <c r="H42" s="224"/>
      <c r="I42" s="217"/>
      <c r="J42" s="218"/>
      <c r="K42" s="136"/>
      <c r="L42" s="138"/>
      <c r="M42" s="53"/>
      <c r="N42" s="143"/>
      <c r="O42" s="144"/>
      <c r="P42" s="140"/>
      <c r="Q42" s="1"/>
      <c r="R42" s="63"/>
    </row>
    <row r="43" spans="1:21" ht="23.25" customHeight="1" x14ac:dyDescent="0.2">
      <c r="A43" s="1"/>
      <c r="B43" s="55"/>
      <c r="C43" s="54"/>
      <c r="D43" s="54"/>
      <c r="E43" s="54"/>
      <c r="F43" s="54"/>
      <c r="G43" s="54"/>
      <c r="H43" s="54"/>
      <c r="I43" s="54"/>
      <c r="J43" s="54"/>
      <c r="K43" s="202" t="s">
        <v>74</v>
      </c>
      <c r="L43" s="202"/>
      <c r="M43" s="52"/>
      <c r="N43" s="158">
        <f ca="1">SUM(N37:N42)</f>
        <v>1250000</v>
      </c>
      <c r="O43" s="159"/>
      <c r="P43" s="58">
        <f ca="1">SUM(P37:P42)</f>
        <v>1720</v>
      </c>
      <c r="Q43" s="1"/>
    </row>
    <row r="44" spans="1:21" ht="23.25" customHeight="1" thickBot="1" x14ac:dyDescent="0.25">
      <c r="A44" s="1"/>
      <c r="B44" s="55"/>
      <c r="C44" s="54"/>
      <c r="D44" s="54"/>
      <c r="E44" s="54"/>
      <c r="F44" s="54"/>
      <c r="G44" s="54"/>
      <c r="H44" s="54"/>
      <c r="I44" s="54"/>
      <c r="J44" s="54"/>
      <c r="K44" s="94"/>
      <c r="L44" s="94"/>
      <c r="M44" s="20"/>
      <c r="N44" s="95"/>
      <c r="O44" s="95"/>
      <c r="P44" s="95"/>
      <c r="Q44" s="1"/>
    </row>
    <row r="45" spans="1:21" ht="23.25" customHeight="1" x14ac:dyDescent="0.2">
      <c r="A45" s="1"/>
      <c r="B45" s="75" t="s">
        <v>50</v>
      </c>
      <c r="C45" s="76"/>
      <c r="D45" s="76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8"/>
      <c r="Q45" s="1"/>
    </row>
    <row r="46" spans="1:21" ht="84" customHeight="1" x14ac:dyDescent="0.2">
      <c r="A46" s="1"/>
      <c r="B46" s="210" t="s">
        <v>81</v>
      </c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2"/>
      <c r="Q46" s="1"/>
    </row>
    <row r="47" spans="1:21" ht="18.75" customHeight="1" x14ac:dyDescent="0.2">
      <c r="A47" s="1"/>
      <c r="B47" s="79" t="s">
        <v>76</v>
      </c>
      <c r="C47" s="73"/>
      <c r="D47" s="73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80"/>
      <c r="Q47" s="1"/>
    </row>
    <row r="48" spans="1:21" ht="34.5" customHeight="1" thickBot="1" x14ac:dyDescent="0.25">
      <c r="A48" s="1"/>
      <c r="B48" s="165" t="s">
        <v>51</v>
      </c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7"/>
      <c r="Q48" s="1"/>
    </row>
    <row r="49" spans="1:17" x14ac:dyDescent="0.2">
      <c r="A49" s="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"/>
    </row>
    <row r="50" spans="1:17" ht="18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">
      <c r="A51" s="1"/>
      <c r="B51" s="72" t="s">
        <v>80</v>
      </c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6" thickBot="1" x14ac:dyDescent="0.25">
      <c r="A53" s="1"/>
      <c r="B53" s="173" t="s">
        <v>64</v>
      </c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</row>
    <row r="54" spans="1:17" x14ac:dyDescent="0.2">
      <c r="A54" s="1"/>
      <c r="B54" s="36" t="s">
        <v>11</v>
      </c>
      <c r="C54" s="175"/>
      <c r="D54" s="176"/>
      <c r="E54" s="177"/>
      <c r="F54" s="37" t="s">
        <v>12</v>
      </c>
      <c r="G54" s="175"/>
      <c r="H54" s="176"/>
      <c r="I54" s="177"/>
      <c r="J54" s="162" t="s">
        <v>13</v>
      </c>
      <c r="K54" s="163"/>
      <c r="L54" s="127"/>
      <c r="M54" s="127"/>
      <c r="N54" s="127"/>
      <c r="O54" s="127"/>
      <c r="P54" s="127"/>
    </row>
    <row r="55" spans="1:17" x14ac:dyDescent="0.2">
      <c r="A55" s="1"/>
      <c r="B55" s="38" t="s">
        <v>78</v>
      </c>
      <c r="C55" s="193"/>
      <c r="D55" s="194"/>
      <c r="E55" s="195"/>
      <c r="F55" s="39" t="s">
        <v>14</v>
      </c>
      <c r="G55" s="196"/>
      <c r="H55" s="197"/>
      <c r="I55" s="198"/>
      <c r="J55" s="160" t="s">
        <v>15</v>
      </c>
      <c r="K55" s="161"/>
      <c r="L55" s="127"/>
      <c r="M55" s="127"/>
      <c r="N55" s="127"/>
      <c r="O55" s="127"/>
      <c r="P55" s="127"/>
    </row>
    <row r="56" spans="1:17" x14ac:dyDescent="0.2">
      <c r="A56" s="1"/>
      <c r="B56" s="7" t="s">
        <v>16</v>
      </c>
      <c r="C56" s="199"/>
      <c r="D56" s="200"/>
      <c r="E56" s="201"/>
      <c r="F56" s="9" t="s">
        <v>17</v>
      </c>
      <c r="G56" s="178"/>
      <c r="H56" s="179"/>
      <c r="I56" s="180"/>
      <c r="J56" s="128" t="s">
        <v>18</v>
      </c>
      <c r="K56" s="129"/>
      <c r="L56" s="130"/>
      <c r="M56" s="130"/>
      <c r="N56" s="130"/>
      <c r="O56" s="130"/>
      <c r="P56" s="130"/>
    </row>
    <row r="57" spans="1:17" x14ac:dyDescent="0.2">
      <c r="A57" s="1"/>
      <c r="B57" s="31" t="s">
        <v>19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2"/>
      <c r="N57" s="32"/>
      <c r="O57" s="32"/>
      <c r="P57" s="32"/>
    </row>
    <row r="58" spans="1:17" x14ac:dyDescent="0.2">
      <c r="A58" s="1"/>
      <c r="B58" s="8" t="s">
        <v>30</v>
      </c>
      <c r="C58" s="178"/>
      <c r="D58" s="179"/>
      <c r="E58" s="180"/>
      <c r="F58" s="4" t="s">
        <v>20</v>
      </c>
      <c r="G58" s="181"/>
      <c r="H58" s="181"/>
      <c r="I58" s="181"/>
      <c r="J58" s="164" t="s">
        <v>24</v>
      </c>
      <c r="K58" s="164"/>
      <c r="L58" s="29"/>
      <c r="N58" s="129" t="s">
        <v>16</v>
      </c>
      <c r="O58" s="183"/>
      <c r="P58" s="1"/>
    </row>
    <row r="59" spans="1:17" x14ac:dyDescent="0.2">
      <c r="A59" s="1"/>
      <c r="B59" s="188" t="s">
        <v>21</v>
      </c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28"/>
      <c r="N59" s="28"/>
      <c r="O59" s="30"/>
      <c r="P59" s="28"/>
    </row>
    <row r="60" spans="1:17" x14ac:dyDescent="0.2">
      <c r="A60" s="1"/>
      <c r="B60" s="105" t="s">
        <v>31</v>
      </c>
      <c r="C60" s="189"/>
      <c r="D60" s="190"/>
      <c r="E60" s="191"/>
      <c r="F60" s="106" t="s">
        <v>20</v>
      </c>
      <c r="G60" s="192"/>
      <c r="H60" s="192"/>
      <c r="I60" s="192"/>
      <c r="J60" s="106" t="s">
        <v>24</v>
      </c>
      <c r="K60" s="107"/>
      <c r="L60" s="108"/>
      <c r="M60" s="109"/>
      <c r="N60" s="184" t="s">
        <v>16</v>
      </c>
      <c r="O60" s="185"/>
      <c r="P60" s="110"/>
    </row>
    <row r="61" spans="1:17" x14ac:dyDescent="0.2">
      <c r="A61" s="1"/>
      <c r="B61" s="1"/>
      <c r="C61" s="100"/>
      <c r="D61" s="100"/>
      <c r="E61" s="100"/>
      <c r="F61" s="101"/>
      <c r="G61" s="102"/>
      <c r="H61" s="102"/>
      <c r="I61" s="102"/>
      <c r="J61" s="101"/>
      <c r="K61" s="103"/>
      <c r="L61" s="103"/>
      <c r="M61" s="1"/>
      <c r="N61" s="104"/>
      <c r="O61" s="104"/>
      <c r="P61" s="1"/>
    </row>
    <row r="62" spans="1:17" x14ac:dyDescent="0.2">
      <c r="A62" s="1"/>
      <c r="B62" s="1"/>
      <c r="C62" s="100"/>
      <c r="D62" s="100"/>
      <c r="E62" s="100"/>
      <c r="F62" s="101"/>
      <c r="G62" s="102"/>
      <c r="H62" s="102"/>
      <c r="I62" s="102"/>
      <c r="J62" s="101"/>
      <c r="K62" s="103"/>
      <c r="L62" s="103"/>
      <c r="M62" s="1"/>
      <c r="N62" s="104"/>
      <c r="O62" s="104"/>
      <c r="P62" s="1"/>
    </row>
    <row r="63" spans="1:17" x14ac:dyDescent="0.2">
      <c r="A63" s="1"/>
      <c r="B63" s="72" t="s">
        <v>68</v>
      </c>
      <c r="C63" s="60"/>
      <c r="D63" s="60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7" x14ac:dyDescent="0.2">
      <c r="A64" s="1"/>
      <c r="B64" s="2"/>
      <c r="C64" s="60"/>
      <c r="D64" s="60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">
      <c r="A65" s="1"/>
      <c r="B65" s="172" t="s">
        <v>7</v>
      </c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25"/>
      <c r="N65" s="25"/>
      <c r="O65" s="25"/>
      <c r="P65" s="25"/>
    </row>
    <row r="66" spans="1:1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N66" s="1"/>
      <c r="O66" s="1"/>
      <c r="P66" s="1"/>
    </row>
    <row r="67" spans="1:16" x14ac:dyDescent="0.2">
      <c r="A67" s="1"/>
      <c r="B67" s="26" t="s">
        <v>8</v>
      </c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8"/>
      <c r="N67" s="28"/>
      <c r="O67" s="28"/>
      <c r="P67" s="28"/>
    </row>
    <row r="68" spans="1:16" x14ac:dyDescent="0.2">
      <c r="A68" s="1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N68" s="1"/>
      <c r="O68" s="1"/>
      <c r="P68" s="1"/>
    </row>
    <row r="69" spans="1:16" x14ac:dyDescent="0.2">
      <c r="A69" s="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N69" s="1"/>
      <c r="O69" s="1"/>
      <c r="P69" s="1"/>
    </row>
    <row r="70" spans="1:16" x14ac:dyDescent="0.2">
      <c r="A70" s="1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N70" s="1"/>
      <c r="O70" s="1"/>
      <c r="P70" s="1"/>
    </row>
    <row r="71" spans="1:16" x14ac:dyDescent="0.2">
      <c r="A71" s="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N71" s="1"/>
      <c r="O71" s="1"/>
      <c r="P71" s="1"/>
    </row>
    <row r="72" spans="1:16" x14ac:dyDescent="0.2">
      <c r="A72" s="1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N72" s="1"/>
      <c r="O72" s="1"/>
      <c r="P72" s="1"/>
    </row>
    <row r="73" spans="1:16" x14ac:dyDescent="0.2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N73" s="1"/>
      <c r="O73" s="1"/>
      <c r="P73" s="1"/>
    </row>
    <row r="74" spans="1:16" x14ac:dyDescent="0.2">
      <c r="A74" s="1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N74" s="1"/>
      <c r="O74" s="1"/>
      <c r="P74" s="1"/>
    </row>
    <row r="75" spans="1:16" x14ac:dyDescent="0.2">
      <c r="A75" s="1"/>
      <c r="B75" s="26" t="s">
        <v>9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8"/>
      <c r="N75" s="28"/>
      <c r="O75" s="28"/>
      <c r="P75" s="28"/>
    </row>
    <row r="76" spans="1:16" x14ac:dyDescent="0.2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N76" s="1"/>
      <c r="O76" s="1"/>
      <c r="P76" s="1"/>
    </row>
    <row r="77" spans="1:16" x14ac:dyDescent="0.2">
      <c r="A77" s="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N77" s="1"/>
      <c r="O77" s="1"/>
      <c r="P77" s="1"/>
    </row>
    <row r="78" spans="1:16" x14ac:dyDescent="0.2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N78" s="1"/>
      <c r="O78" s="1"/>
      <c r="P78" s="1"/>
    </row>
    <row r="79" spans="1:16" x14ac:dyDescent="0.2">
      <c r="A79" s="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N79" s="1"/>
      <c r="O79" s="1"/>
      <c r="P79" s="1"/>
    </row>
    <row r="80" spans="1:16" x14ac:dyDescent="0.2">
      <c r="A80" s="1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N80" s="1"/>
      <c r="O80" s="1"/>
      <c r="P80" s="1"/>
    </row>
    <row r="81" spans="1:20" x14ac:dyDescent="0.2">
      <c r="A81" s="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N81" s="1"/>
      <c r="O81" s="1"/>
      <c r="P81" s="1"/>
    </row>
    <row r="82" spans="1:20" x14ac:dyDescent="0.2">
      <c r="A82" s="1"/>
      <c r="B82" s="26" t="s">
        <v>10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8"/>
      <c r="N82" s="28"/>
      <c r="O82" s="28"/>
      <c r="P82" s="28"/>
    </row>
    <row r="83" spans="1:20" x14ac:dyDescent="0.2">
      <c r="A83" s="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N83" s="1"/>
      <c r="O83" s="1"/>
      <c r="P83" s="1"/>
    </row>
    <row r="84" spans="1:20" x14ac:dyDescent="0.2">
      <c r="A84" s="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N84" s="1"/>
      <c r="O84" s="1"/>
      <c r="P84" s="1"/>
    </row>
    <row r="85" spans="1:20" x14ac:dyDescent="0.2">
      <c r="A85" s="1"/>
      <c r="B85" s="1"/>
      <c r="C85" s="1"/>
      <c r="D85" s="1"/>
      <c r="E85" s="1"/>
      <c r="F85" s="1"/>
      <c r="G85" s="40"/>
      <c r="H85" s="40"/>
      <c r="I85" s="40"/>
      <c r="J85" s="40"/>
      <c r="K85" s="40"/>
      <c r="L85" s="40"/>
      <c r="M85" s="40"/>
      <c r="N85" s="40"/>
      <c r="O85" s="40"/>
      <c r="P85" s="40"/>
    </row>
    <row r="86" spans="1:20" x14ac:dyDescent="0.2">
      <c r="A86" s="1"/>
      <c r="B86" s="26" t="s">
        <v>65</v>
      </c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28"/>
      <c r="N86" s="28"/>
      <c r="O86" s="28"/>
      <c r="P86" s="28"/>
    </row>
    <row r="87" spans="1:2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2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2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2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20" x14ac:dyDescent="0.2">
      <c r="A91" s="1"/>
      <c r="B91" s="111"/>
      <c r="C91" s="100"/>
      <c r="D91" s="100"/>
      <c r="E91" s="100"/>
      <c r="F91" s="101"/>
      <c r="G91" s="102"/>
      <c r="H91" s="102"/>
      <c r="I91" s="102"/>
      <c r="J91" s="101"/>
      <c r="K91" s="103"/>
      <c r="L91" s="103"/>
      <c r="M91" s="1"/>
      <c r="N91" s="104"/>
      <c r="O91" s="104"/>
      <c r="P91" s="1"/>
      <c r="Q91" s="1"/>
      <c r="T91" s="1"/>
    </row>
    <row r="92" spans="1:20" x14ac:dyDescent="0.2">
      <c r="A92" s="1"/>
      <c r="B92" s="112" t="s">
        <v>87</v>
      </c>
      <c r="C92" s="100"/>
      <c r="D92" s="100"/>
      <c r="E92" s="100"/>
      <c r="F92" s="101"/>
      <c r="G92" s="102"/>
      <c r="H92" s="102"/>
      <c r="I92" s="102"/>
      <c r="J92" s="101"/>
      <c r="K92" s="103"/>
      <c r="L92" s="103"/>
      <c r="M92" s="1"/>
      <c r="N92" s="104"/>
      <c r="O92" s="104"/>
      <c r="P92" s="1"/>
      <c r="Q92" s="1"/>
      <c r="T92" s="1"/>
    </row>
    <row r="93" spans="1:20" ht="15.75" customHeight="1" thickBot="1" x14ac:dyDescent="0.25">
      <c r="A93" s="1"/>
      <c r="B93" s="168" t="s">
        <v>77</v>
      </c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33"/>
      <c r="N93" s="182" t="s">
        <v>49</v>
      </c>
      <c r="O93" s="182"/>
      <c r="P93" s="182"/>
      <c r="R93" s="61">
        <v>3</v>
      </c>
    </row>
    <row r="94" spans="1:20" ht="15" customHeight="1" x14ac:dyDescent="0.2">
      <c r="A94" s="40"/>
      <c r="B94" s="41" t="s">
        <v>29</v>
      </c>
      <c r="C94" s="170" t="s">
        <v>22</v>
      </c>
      <c r="D94" s="171"/>
      <c r="E94" s="170" t="s">
        <v>23</v>
      </c>
      <c r="F94" s="171"/>
      <c r="G94" s="170" t="s">
        <v>20</v>
      </c>
      <c r="H94" s="171"/>
      <c r="I94" s="170" t="s">
        <v>79</v>
      </c>
      <c r="J94" s="171"/>
      <c r="K94" s="34" t="s">
        <v>24</v>
      </c>
      <c r="L94" s="34" t="s">
        <v>25</v>
      </c>
      <c r="M94" s="35" t="s">
        <v>0</v>
      </c>
      <c r="N94" s="182"/>
      <c r="O94" s="182"/>
      <c r="P94" s="182"/>
      <c r="Q94" s="48"/>
      <c r="R94" s="61">
        <v>1</v>
      </c>
    </row>
    <row r="95" spans="1:20" ht="18.75" customHeight="1" x14ac:dyDescent="0.2">
      <c r="A95" s="40">
        <v>1</v>
      </c>
      <c r="B95" s="42"/>
      <c r="C95" s="153"/>
      <c r="D95" s="153"/>
      <c r="E95" s="153"/>
      <c r="F95" s="153"/>
      <c r="G95" s="153"/>
      <c r="H95" s="153"/>
      <c r="I95" s="153"/>
      <c r="J95" s="153"/>
      <c r="K95" s="43"/>
      <c r="L95" s="43"/>
      <c r="M95" s="44" t="s">
        <v>1</v>
      </c>
      <c r="N95" s="117"/>
      <c r="O95" s="118"/>
      <c r="P95" s="119"/>
      <c r="Q95" s="49" t="s">
        <v>44</v>
      </c>
      <c r="R95" s="61">
        <v>3</v>
      </c>
    </row>
    <row r="96" spans="1:20" ht="18.75" customHeight="1" x14ac:dyDescent="0.2">
      <c r="A96" s="40">
        <f>A95+1</f>
        <v>2</v>
      </c>
      <c r="B96" s="42"/>
      <c r="C96" s="153"/>
      <c r="D96" s="153"/>
      <c r="E96" s="153"/>
      <c r="F96" s="153"/>
      <c r="G96" s="153"/>
      <c r="H96" s="153"/>
      <c r="I96" s="153"/>
      <c r="J96" s="153"/>
      <c r="K96" s="43"/>
      <c r="L96" s="43"/>
      <c r="M96" s="44" t="s">
        <v>2</v>
      </c>
      <c r="N96" s="117"/>
      <c r="O96" s="118"/>
      <c r="P96" s="119"/>
      <c r="Q96" s="50" t="s">
        <v>45</v>
      </c>
      <c r="R96" s="61">
        <v>1</v>
      </c>
    </row>
    <row r="97" spans="1:18" ht="18.75" customHeight="1" x14ac:dyDescent="0.2">
      <c r="A97" s="40">
        <f t="shared" ref="A97:A114" si="0">A96+1</f>
        <v>3</v>
      </c>
      <c r="B97" s="42"/>
      <c r="C97" s="153"/>
      <c r="D97" s="153"/>
      <c r="E97" s="153"/>
      <c r="F97" s="153"/>
      <c r="G97" s="153"/>
      <c r="H97" s="153"/>
      <c r="I97" s="153"/>
      <c r="J97" s="153"/>
      <c r="K97" s="43"/>
      <c r="L97" s="43"/>
      <c r="M97" s="44" t="s">
        <v>26</v>
      </c>
      <c r="N97" s="117"/>
      <c r="O97" s="118"/>
      <c r="P97" s="119"/>
      <c r="Q97" s="51" t="s">
        <v>28</v>
      </c>
      <c r="R97" s="61">
        <v>1</v>
      </c>
    </row>
    <row r="98" spans="1:18" ht="18.75" customHeight="1" x14ac:dyDescent="0.2">
      <c r="A98" s="40">
        <f t="shared" si="0"/>
        <v>4</v>
      </c>
      <c r="B98" s="42"/>
      <c r="C98" s="153"/>
      <c r="D98" s="153"/>
      <c r="E98" s="153"/>
      <c r="F98" s="153"/>
      <c r="G98" s="153"/>
      <c r="H98" s="153"/>
      <c r="I98" s="153"/>
      <c r="J98" s="153"/>
      <c r="K98" s="43"/>
      <c r="L98" s="43"/>
      <c r="M98" s="44" t="s">
        <v>3</v>
      </c>
      <c r="N98" s="117"/>
      <c r="O98" s="118"/>
      <c r="P98" s="119"/>
      <c r="R98" s="61">
        <v>3</v>
      </c>
    </row>
    <row r="99" spans="1:18" ht="18.75" customHeight="1" x14ac:dyDescent="0.2">
      <c r="A99" s="40">
        <f t="shared" si="0"/>
        <v>5</v>
      </c>
      <c r="B99" s="42"/>
      <c r="C99" s="153"/>
      <c r="D99" s="153"/>
      <c r="E99" s="153"/>
      <c r="F99" s="153"/>
      <c r="G99" s="153"/>
      <c r="H99" s="153"/>
      <c r="I99" s="153"/>
      <c r="J99" s="153"/>
      <c r="K99" s="43"/>
      <c r="L99" s="43"/>
      <c r="M99" s="44" t="s">
        <v>4</v>
      </c>
      <c r="N99" s="117"/>
      <c r="O99" s="118"/>
      <c r="P99" s="119"/>
      <c r="R99" s="61">
        <v>3</v>
      </c>
    </row>
    <row r="100" spans="1:18" ht="18.75" customHeight="1" x14ac:dyDescent="0.2">
      <c r="A100" s="40">
        <f t="shared" si="0"/>
        <v>6</v>
      </c>
      <c r="B100" s="42"/>
      <c r="C100" s="153"/>
      <c r="D100" s="153"/>
      <c r="E100" s="153"/>
      <c r="F100" s="153"/>
      <c r="G100" s="153"/>
      <c r="H100" s="153"/>
      <c r="I100" s="153"/>
      <c r="J100" s="153"/>
      <c r="K100" s="43"/>
      <c r="L100" s="43"/>
      <c r="M100" s="44" t="s">
        <v>5</v>
      </c>
      <c r="N100" s="117"/>
      <c r="O100" s="118"/>
      <c r="P100" s="119"/>
      <c r="R100" s="61">
        <v>1</v>
      </c>
    </row>
    <row r="101" spans="1:18" ht="18.75" customHeight="1" x14ac:dyDescent="0.2">
      <c r="A101" s="40">
        <f t="shared" si="0"/>
        <v>7</v>
      </c>
      <c r="B101" s="42"/>
      <c r="C101" s="153"/>
      <c r="D101" s="153"/>
      <c r="E101" s="153"/>
      <c r="F101" s="153"/>
      <c r="G101" s="153"/>
      <c r="H101" s="153"/>
      <c r="I101" s="153"/>
      <c r="J101" s="153"/>
      <c r="K101" s="43"/>
      <c r="L101" s="43"/>
      <c r="M101" s="45"/>
      <c r="N101" s="117"/>
      <c r="O101" s="118"/>
      <c r="P101" s="119"/>
      <c r="R101" s="61">
        <v>2</v>
      </c>
    </row>
    <row r="102" spans="1:18" ht="18.75" customHeight="1" x14ac:dyDescent="0.2">
      <c r="A102" s="40">
        <f t="shared" si="0"/>
        <v>8</v>
      </c>
      <c r="B102" s="42"/>
      <c r="C102" s="153"/>
      <c r="D102" s="153"/>
      <c r="E102" s="153"/>
      <c r="F102" s="153"/>
      <c r="G102" s="153"/>
      <c r="H102" s="153"/>
      <c r="I102" s="153"/>
      <c r="J102" s="153"/>
      <c r="K102" s="43"/>
      <c r="L102" s="43"/>
      <c r="M102" s="45"/>
      <c r="N102" s="154"/>
      <c r="O102" s="155"/>
      <c r="P102" s="156"/>
      <c r="R102" s="61">
        <v>1</v>
      </c>
    </row>
    <row r="103" spans="1:18" ht="18.75" customHeight="1" x14ac:dyDescent="0.2">
      <c r="A103" s="40">
        <f t="shared" si="0"/>
        <v>9</v>
      </c>
      <c r="B103" s="42"/>
      <c r="C103" s="153"/>
      <c r="D103" s="153"/>
      <c r="E103" s="153"/>
      <c r="F103" s="153"/>
      <c r="G103" s="153"/>
      <c r="H103" s="153"/>
      <c r="I103" s="153"/>
      <c r="J103" s="153"/>
      <c r="K103" s="43"/>
      <c r="L103" s="43"/>
      <c r="M103" s="45"/>
      <c r="N103" s="154"/>
      <c r="O103" s="155"/>
      <c r="P103" s="156"/>
      <c r="R103" s="61">
        <v>3</v>
      </c>
    </row>
    <row r="104" spans="1:18" ht="18.75" customHeight="1" x14ac:dyDescent="0.2">
      <c r="A104" s="40">
        <f t="shared" si="0"/>
        <v>10</v>
      </c>
      <c r="B104" s="42"/>
      <c r="C104" s="153"/>
      <c r="D104" s="153"/>
      <c r="E104" s="153"/>
      <c r="F104" s="153"/>
      <c r="G104" s="153"/>
      <c r="H104" s="153"/>
      <c r="I104" s="153"/>
      <c r="J104" s="153"/>
      <c r="K104" s="43"/>
      <c r="L104" s="43"/>
      <c r="M104" s="45"/>
      <c r="N104" s="154"/>
      <c r="O104" s="155"/>
      <c r="P104" s="156"/>
      <c r="R104" s="61">
        <v>1</v>
      </c>
    </row>
    <row r="105" spans="1:18" ht="18.75" customHeight="1" x14ac:dyDescent="0.2">
      <c r="A105" s="40">
        <f t="shared" si="0"/>
        <v>11</v>
      </c>
      <c r="B105" s="42"/>
      <c r="C105" s="153"/>
      <c r="D105" s="153"/>
      <c r="E105" s="153"/>
      <c r="F105" s="153"/>
      <c r="G105" s="153"/>
      <c r="H105" s="153"/>
      <c r="I105" s="153"/>
      <c r="J105" s="153"/>
      <c r="K105" s="43"/>
      <c r="L105" s="43"/>
      <c r="M105" s="45"/>
      <c r="N105" s="154"/>
      <c r="O105" s="155"/>
      <c r="P105" s="156"/>
      <c r="R105" s="61">
        <v>3</v>
      </c>
    </row>
    <row r="106" spans="1:18" ht="18.75" customHeight="1" x14ac:dyDescent="0.2">
      <c r="A106" s="40">
        <f t="shared" si="0"/>
        <v>12</v>
      </c>
      <c r="B106" s="42"/>
      <c r="C106" s="153"/>
      <c r="D106" s="153"/>
      <c r="E106" s="153"/>
      <c r="F106" s="153"/>
      <c r="G106" s="153"/>
      <c r="H106" s="153"/>
      <c r="I106" s="153"/>
      <c r="J106" s="153"/>
      <c r="K106" s="43"/>
      <c r="L106" s="43"/>
      <c r="M106" s="45"/>
      <c r="N106" s="154"/>
      <c r="O106" s="155"/>
      <c r="P106" s="156"/>
      <c r="R106" s="61">
        <v>2</v>
      </c>
    </row>
    <row r="107" spans="1:18" ht="18.75" customHeight="1" x14ac:dyDescent="0.2">
      <c r="A107" s="40">
        <f t="shared" si="0"/>
        <v>13</v>
      </c>
      <c r="B107" s="42"/>
      <c r="C107" s="153"/>
      <c r="D107" s="153"/>
      <c r="E107" s="153"/>
      <c r="F107" s="153"/>
      <c r="G107" s="153"/>
      <c r="H107" s="153"/>
      <c r="I107" s="153"/>
      <c r="J107" s="153"/>
      <c r="K107" s="43"/>
      <c r="L107" s="43"/>
      <c r="M107" s="45"/>
      <c r="N107" s="154"/>
      <c r="O107" s="155"/>
      <c r="P107" s="156"/>
      <c r="R107" s="61">
        <v>1</v>
      </c>
    </row>
    <row r="108" spans="1:18" ht="18.75" customHeight="1" x14ac:dyDescent="0.2">
      <c r="A108" s="40">
        <f t="shared" si="0"/>
        <v>14</v>
      </c>
      <c r="B108" s="42"/>
      <c r="C108" s="153"/>
      <c r="D108" s="153"/>
      <c r="E108" s="153"/>
      <c r="F108" s="153"/>
      <c r="G108" s="153"/>
      <c r="H108" s="153"/>
      <c r="I108" s="153"/>
      <c r="J108" s="153"/>
      <c r="K108" s="43"/>
      <c r="L108" s="43"/>
      <c r="M108" s="45"/>
      <c r="N108" s="154"/>
      <c r="O108" s="155"/>
      <c r="P108" s="156"/>
      <c r="R108" s="61">
        <v>2</v>
      </c>
    </row>
    <row r="109" spans="1:18" ht="18.75" customHeight="1" x14ac:dyDescent="0.2">
      <c r="A109" s="40">
        <f t="shared" si="0"/>
        <v>15</v>
      </c>
      <c r="B109" s="42"/>
      <c r="C109" s="153"/>
      <c r="D109" s="153"/>
      <c r="E109" s="153"/>
      <c r="F109" s="153"/>
      <c r="G109" s="153"/>
      <c r="H109" s="153"/>
      <c r="I109" s="153"/>
      <c r="J109" s="153"/>
      <c r="K109" s="46"/>
      <c r="L109" s="46"/>
      <c r="M109" s="45"/>
      <c r="N109" s="154"/>
      <c r="O109" s="155"/>
      <c r="P109" s="156"/>
      <c r="R109" s="61">
        <v>3</v>
      </c>
    </row>
    <row r="110" spans="1:18" ht="18.75" customHeight="1" x14ac:dyDescent="0.2">
      <c r="A110" s="40">
        <f t="shared" si="0"/>
        <v>16</v>
      </c>
      <c r="B110" s="42"/>
      <c r="C110" s="153"/>
      <c r="D110" s="153"/>
      <c r="E110" s="153"/>
      <c r="F110" s="153"/>
      <c r="G110" s="153"/>
      <c r="H110" s="153"/>
      <c r="I110" s="153"/>
      <c r="J110" s="153"/>
      <c r="K110" s="46"/>
      <c r="L110" s="46"/>
      <c r="M110" s="45"/>
      <c r="N110" s="154"/>
      <c r="O110" s="155"/>
      <c r="P110" s="156"/>
      <c r="R110" s="61">
        <v>1</v>
      </c>
    </row>
    <row r="111" spans="1:18" ht="18.75" customHeight="1" x14ac:dyDescent="0.2">
      <c r="A111" s="40">
        <f t="shared" si="0"/>
        <v>17</v>
      </c>
      <c r="B111" s="42"/>
      <c r="C111" s="153"/>
      <c r="D111" s="153"/>
      <c r="E111" s="153"/>
      <c r="F111" s="153"/>
      <c r="G111" s="153"/>
      <c r="H111" s="153"/>
      <c r="I111" s="153"/>
      <c r="J111" s="153"/>
      <c r="K111" s="43"/>
      <c r="L111" s="43"/>
      <c r="M111" s="45"/>
      <c r="N111" s="154"/>
      <c r="O111" s="155"/>
      <c r="P111" s="156"/>
      <c r="R111" s="61">
        <v>3</v>
      </c>
    </row>
    <row r="112" spans="1:18" ht="18.75" customHeight="1" x14ac:dyDescent="0.2">
      <c r="A112" s="40">
        <f t="shared" si="0"/>
        <v>18</v>
      </c>
      <c r="B112" s="42"/>
      <c r="C112" s="153"/>
      <c r="D112" s="153"/>
      <c r="E112" s="153"/>
      <c r="F112" s="153"/>
      <c r="G112" s="153"/>
      <c r="H112" s="153"/>
      <c r="I112" s="153"/>
      <c r="J112" s="153"/>
      <c r="K112" s="43"/>
      <c r="L112" s="43"/>
      <c r="M112" s="45"/>
      <c r="N112" s="154"/>
      <c r="O112" s="155"/>
      <c r="P112" s="156"/>
      <c r="R112" s="61">
        <v>3</v>
      </c>
    </row>
    <row r="113" spans="1:17" ht="18.75" customHeight="1" x14ac:dyDescent="0.2">
      <c r="A113" s="40">
        <f t="shared" si="0"/>
        <v>19</v>
      </c>
      <c r="B113" s="42"/>
      <c r="C113" s="153"/>
      <c r="D113" s="153"/>
      <c r="E113" s="153"/>
      <c r="F113" s="153"/>
      <c r="G113" s="153"/>
      <c r="H113" s="153"/>
      <c r="I113" s="153"/>
      <c r="J113" s="153"/>
      <c r="K113" s="43"/>
      <c r="L113" s="43"/>
      <c r="M113" s="45"/>
      <c r="N113" s="154"/>
      <c r="O113" s="155"/>
      <c r="P113" s="156"/>
    </row>
    <row r="114" spans="1:17" ht="18.75" customHeight="1" x14ac:dyDescent="0.2">
      <c r="A114" s="40">
        <f t="shared" si="0"/>
        <v>20</v>
      </c>
      <c r="B114" s="47"/>
      <c r="C114" s="153"/>
      <c r="D114" s="153"/>
      <c r="E114" s="153"/>
      <c r="F114" s="153"/>
      <c r="G114" s="153"/>
      <c r="H114" s="153"/>
      <c r="I114" s="157"/>
      <c r="J114" s="157"/>
      <c r="K114" s="47"/>
      <c r="L114" s="47"/>
      <c r="M114" s="45"/>
      <c r="N114" s="154"/>
      <c r="O114" s="155"/>
      <c r="P114" s="156"/>
    </row>
    <row r="115" spans="1:17" x14ac:dyDescent="0.2">
      <c r="A115" s="1"/>
      <c r="B115" s="2"/>
      <c r="C115" s="60"/>
      <c r="D115" s="60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7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7" x14ac:dyDescent="0.2">
      <c r="A117" s="1"/>
      <c r="B117" s="98" t="s">
        <v>27</v>
      </c>
      <c r="C117" s="99"/>
      <c r="D117" s="99"/>
      <c r="E117" s="99"/>
      <c r="F117" s="40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7" x14ac:dyDescent="0.2">
      <c r="A118" s="1"/>
      <c r="B118" s="98" t="s">
        <v>52</v>
      </c>
      <c r="C118" s="99"/>
      <c r="D118" s="99"/>
      <c r="E118" s="99"/>
      <c r="F118" s="40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7" x14ac:dyDescent="0.2">
      <c r="A119" s="1"/>
      <c r="B119" s="99" t="s">
        <v>53</v>
      </c>
      <c r="C119" s="99"/>
      <c r="D119" s="99"/>
      <c r="E119" s="99"/>
      <c r="F119" s="40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7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7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7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7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</sheetData>
  <mergeCells count="188">
    <mergeCell ref="B9:P9"/>
    <mergeCell ref="B10:P10"/>
    <mergeCell ref="B22:C22"/>
    <mergeCell ref="E19:F19"/>
    <mergeCell ref="H19:I19"/>
    <mergeCell ref="K19:L19"/>
    <mergeCell ref="B20:C20"/>
    <mergeCell ref="B29:C29"/>
    <mergeCell ref="K31:L31"/>
    <mergeCell ref="C36:H36"/>
    <mergeCell ref="B46:P46"/>
    <mergeCell ref="I36:J36"/>
    <mergeCell ref="I37:J38"/>
    <mergeCell ref="I39:J40"/>
    <mergeCell ref="I41:J42"/>
    <mergeCell ref="C37:H38"/>
    <mergeCell ref="C39:H40"/>
    <mergeCell ref="C41:H42"/>
    <mergeCell ref="E31:F31"/>
    <mergeCell ref="H31:I31"/>
    <mergeCell ref="B23:C23"/>
    <mergeCell ref="B25:C25"/>
    <mergeCell ref="B24:C24"/>
    <mergeCell ref="B26:C26"/>
    <mergeCell ref="B27:C27"/>
    <mergeCell ref="B28:C28"/>
    <mergeCell ref="B59:L59"/>
    <mergeCell ref="C60:E60"/>
    <mergeCell ref="G60:I60"/>
    <mergeCell ref="C55:E55"/>
    <mergeCell ref="G55:I55"/>
    <mergeCell ref="C56:E56"/>
    <mergeCell ref="G56:I56"/>
    <mergeCell ref="K43:L43"/>
    <mergeCell ref="P39:P40"/>
    <mergeCell ref="B41:B42"/>
    <mergeCell ref="K41:K42"/>
    <mergeCell ref="L41:L42"/>
    <mergeCell ref="P41:P42"/>
    <mergeCell ref="N39:O40"/>
    <mergeCell ref="N41:O42"/>
    <mergeCell ref="B39:B40"/>
    <mergeCell ref="K39:K40"/>
    <mergeCell ref="L39:L40"/>
    <mergeCell ref="N43:O43"/>
    <mergeCell ref="J55:K55"/>
    <mergeCell ref="J54:K54"/>
    <mergeCell ref="L54:P54"/>
    <mergeCell ref="J58:K58"/>
    <mergeCell ref="B48:P48"/>
    <mergeCell ref="C95:D95"/>
    <mergeCell ref="E95:F95"/>
    <mergeCell ref="G95:H95"/>
    <mergeCell ref="I95:J95"/>
    <mergeCell ref="B93:L93"/>
    <mergeCell ref="C94:D94"/>
    <mergeCell ref="E94:F94"/>
    <mergeCell ref="G94:H94"/>
    <mergeCell ref="I94:J94"/>
    <mergeCell ref="B65:L65"/>
    <mergeCell ref="B53:P53"/>
    <mergeCell ref="C54:E54"/>
    <mergeCell ref="G54:I54"/>
    <mergeCell ref="C58:E58"/>
    <mergeCell ref="G58:I58"/>
    <mergeCell ref="N93:P94"/>
    <mergeCell ref="N58:O58"/>
    <mergeCell ref="N60:O60"/>
    <mergeCell ref="C97:D97"/>
    <mergeCell ref="E97:F97"/>
    <mergeCell ref="G97:H97"/>
    <mergeCell ref="I97:J97"/>
    <mergeCell ref="N97:P97"/>
    <mergeCell ref="C96:D96"/>
    <mergeCell ref="E96:F96"/>
    <mergeCell ref="G96:H96"/>
    <mergeCell ref="I96:J96"/>
    <mergeCell ref="N96:P96"/>
    <mergeCell ref="C99:D99"/>
    <mergeCell ref="E99:F99"/>
    <mergeCell ref="G99:H99"/>
    <mergeCell ref="I99:J99"/>
    <mergeCell ref="N99:P99"/>
    <mergeCell ref="C98:D98"/>
    <mergeCell ref="E98:F98"/>
    <mergeCell ref="G98:H98"/>
    <mergeCell ref="I98:J98"/>
    <mergeCell ref="N98:P98"/>
    <mergeCell ref="C101:D101"/>
    <mergeCell ref="E101:F101"/>
    <mergeCell ref="G101:H101"/>
    <mergeCell ref="I101:J101"/>
    <mergeCell ref="N101:P101"/>
    <mergeCell ref="C100:D100"/>
    <mergeCell ref="E100:F100"/>
    <mergeCell ref="G100:H100"/>
    <mergeCell ref="I100:J100"/>
    <mergeCell ref="N100:P100"/>
    <mergeCell ref="C103:D103"/>
    <mergeCell ref="E103:F103"/>
    <mergeCell ref="G103:H103"/>
    <mergeCell ref="I103:J103"/>
    <mergeCell ref="N103:P103"/>
    <mergeCell ref="C102:D102"/>
    <mergeCell ref="E102:F102"/>
    <mergeCell ref="G102:H102"/>
    <mergeCell ref="I102:J102"/>
    <mergeCell ref="N102:P102"/>
    <mergeCell ref="C105:D105"/>
    <mergeCell ref="E105:F105"/>
    <mergeCell ref="G105:H105"/>
    <mergeCell ref="I105:J105"/>
    <mergeCell ref="N105:P105"/>
    <mergeCell ref="C104:D104"/>
    <mergeCell ref="E104:F104"/>
    <mergeCell ref="G104:H104"/>
    <mergeCell ref="I104:J104"/>
    <mergeCell ref="N104:P104"/>
    <mergeCell ref="E110:F110"/>
    <mergeCell ref="G110:H110"/>
    <mergeCell ref="C107:D107"/>
    <mergeCell ref="E107:F107"/>
    <mergeCell ref="G107:H107"/>
    <mergeCell ref="I107:J107"/>
    <mergeCell ref="N107:P107"/>
    <mergeCell ref="C106:D106"/>
    <mergeCell ref="E106:F106"/>
    <mergeCell ref="G106:H106"/>
    <mergeCell ref="I106:J106"/>
    <mergeCell ref="N106:P106"/>
    <mergeCell ref="C114:D114"/>
    <mergeCell ref="E114:F114"/>
    <mergeCell ref="G114:H114"/>
    <mergeCell ref="I114:J114"/>
    <mergeCell ref="N114:P114"/>
    <mergeCell ref="C113:D113"/>
    <mergeCell ref="E113:F113"/>
    <mergeCell ref="G113:H113"/>
    <mergeCell ref="I113:J113"/>
    <mergeCell ref="N113:P113"/>
    <mergeCell ref="O15:P15"/>
    <mergeCell ref="C112:D112"/>
    <mergeCell ref="E112:F112"/>
    <mergeCell ref="G112:H112"/>
    <mergeCell ref="I112:J112"/>
    <mergeCell ref="N112:P112"/>
    <mergeCell ref="C111:D111"/>
    <mergeCell ref="E111:F111"/>
    <mergeCell ref="G111:H111"/>
    <mergeCell ref="I111:J111"/>
    <mergeCell ref="N111:P111"/>
    <mergeCell ref="I110:J110"/>
    <mergeCell ref="N110:P110"/>
    <mergeCell ref="C109:D109"/>
    <mergeCell ref="E109:F109"/>
    <mergeCell ref="G109:H109"/>
    <mergeCell ref="I109:J109"/>
    <mergeCell ref="N109:P109"/>
    <mergeCell ref="C108:D108"/>
    <mergeCell ref="E108:F108"/>
    <mergeCell ref="G108:H108"/>
    <mergeCell ref="I108:J108"/>
    <mergeCell ref="N108:P108"/>
    <mergeCell ref="C110:D110"/>
    <mergeCell ref="B18:C19"/>
    <mergeCell ref="N95:P95"/>
    <mergeCell ref="N2:Q2"/>
    <mergeCell ref="N1:Q1"/>
    <mergeCell ref="C3:L3"/>
    <mergeCell ref="C4:L4"/>
    <mergeCell ref="C5:L5"/>
    <mergeCell ref="O14:P14"/>
    <mergeCell ref="O13:P13"/>
    <mergeCell ref="L55:P55"/>
    <mergeCell ref="J56:K56"/>
    <mergeCell ref="L56:P56"/>
    <mergeCell ref="B30:C30"/>
    <mergeCell ref="E32:F32"/>
    <mergeCell ref="H32:I32"/>
    <mergeCell ref="B37:B38"/>
    <mergeCell ref="K37:K38"/>
    <mergeCell ref="L37:L38"/>
    <mergeCell ref="P37:P38"/>
    <mergeCell ref="N37:O38"/>
    <mergeCell ref="B21:C21"/>
    <mergeCell ref="N36:O36"/>
    <mergeCell ref="B7:P7"/>
    <mergeCell ref="K32:L32"/>
  </mergeCells>
  <pageMargins left="0.23622047244094491" right="3.937007874015748E-2" top="0.19685039370078741" bottom="0.19685039370078741" header="0.19685039370078741" footer="0.11811023622047245"/>
  <pageSetup scale="70" orientation="landscape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Drop Down 8">
              <controlPr defaultSize="0" autoLine="0" autoPict="0">
                <anchor moveWithCells="1">
                  <from>
                    <xdr:col>13</xdr:col>
                    <xdr:colOff>0</xdr:colOff>
                    <xdr:row>94</xdr:row>
                    <xdr:rowOff>25400</xdr:rowOff>
                  </from>
                  <to>
                    <xdr:col>15</xdr:col>
                    <xdr:colOff>812800</xdr:colOff>
                    <xdr:row>95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77" r:id="rId5" name="Drop Down 29">
              <controlPr defaultSize="0" autoLine="0" autoPict="0">
                <anchor moveWithCells="1">
                  <from>
                    <xdr:col>13</xdr:col>
                    <xdr:colOff>12700</xdr:colOff>
                    <xdr:row>95</xdr:row>
                    <xdr:rowOff>25400</xdr:rowOff>
                  </from>
                  <to>
                    <xdr:col>15</xdr:col>
                    <xdr:colOff>825500</xdr:colOff>
                    <xdr:row>96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78" r:id="rId6" name="Drop Down 30">
              <controlPr defaultSize="0" autoLine="0" autoPict="0">
                <anchor moveWithCells="1">
                  <from>
                    <xdr:col>13</xdr:col>
                    <xdr:colOff>12700</xdr:colOff>
                    <xdr:row>96</xdr:row>
                    <xdr:rowOff>25400</xdr:rowOff>
                  </from>
                  <to>
                    <xdr:col>15</xdr:col>
                    <xdr:colOff>825500</xdr:colOff>
                    <xdr:row>97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79" r:id="rId7" name="Drop Down 31">
              <controlPr defaultSize="0" autoLine="0" autoPict="0">
                <anchor moveWithCells="1">
                  <from>
                    <xdr:col>13</xdr:col>
                    <xdr:colOff>12700</xdr:colOff>
                    <xdr:row>97</xdr:row>
                    <xdr:rowOff>25400</xdr:rowOff>
                  </from>
                  <to>
                    <xdr:col>15</xdr:col>
                    <xdr:colOff>825500</xdr:colOff>
                    <xdr:row>98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0" r:id="rId8" name="Drop Down 32">
              <controlPr defaultSize="0" autoLine="0" autoPict="0">
                <anchor moveWithCells="1">
                  <from>
                    <xdr:col>13</xdr:col>
                    <xdr:colOff>12700</xdr:colOff>
                    <xdr:row>98</xdr:row>
                    <xdr:rowOff>25400</xdr:rowOff>
                  </from>
                  <to>
                    <xdr:col>15</xdr:col>
                    <xdr:colOff>825500</xdr:colOff>
                    <xdr:row>99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1" r:id="rId9" name="Drop Down 33">
              <controlPr defaultSize="0" autoLine="0" autoPict="0">
                <anchor moveWithCells="1">
                  <from>
                    <xdr:col>13</xdr:col>
                    <xdr:colOff>12700</xdr:colOff>
                    <xdr:row>99</xdr:row>
                    <xdr:rowOff>25400</xdr:rowOff>
                  </from>
                  <to>
                    <xdr:col>15</xdr:col>
                    <xdr:colOff>825500</xdr:colOff>
                    <xdr:row>100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2" r:id="rId10" name="Drop Down 34">
              <controlPr defaultSize="0" autoLine="0" autoPict="0">
                <anchor moveWithCells="1">
                  <from>
                    <xdr:col>13</xdr:col>
                    <xdr:colOff>12700</xdr:colOff>
                    <xdr:row>100</xdr:row>
                    <xdr:rowOff>25400</xdr:rowOff>
                  </from>
                  <to>
                    <xdr:col>15</xdr:col>
                    <xdr:colOff>825500</xdr:colOff>
                    <xdr:row>101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3" r:id="rId11" name="Drop Down 35">
              <controlPr defaultSize="0" autoLine="0" autoPict="0">
                <anchor moveWithCells="1">
                  <from>
                    <xdr:col>13</xdr:col>
                    <xdr:colOff>12700</xdr:colOff>
                    <xdr:row>101</xdr:row>
                    <xdr:rowOff>25400</xdr:rowOff>
                  </from>
                  <to>
                    <xdr:col>15</xdr:col>
                    <xdr:colOff>825500</xdr:colOff>
                    <xdr:row>102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4" r:id="rId12" name="Drop Down 36">
              <controlPr defaultSize="0" autoLine="0" autoPict="0">
                <anchor moveWithCells="1">
                  <from>
                    <xdr:col>13</xdr:col>
                    <xdr:colOff>12700</xdr:colOff>
                    <xdr:row>102</xdr:row>
                    <xdr:rowOff>25400</xdr:rowOff>
                  </from>
                  <to>
                    <xdr:col>15</xdr:col>
                    <xdr:colOff>825500</xdr:colOff>
                    <xdr:row>103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5" r:id="rId13" name="Drop Down 37">
              <controlPr defaultSize="0" autoLine="0" autoPict="0">
                <anchor moveWithCells="1">
                  <from>
                    <xdr:col>13</xdr:col>
                    <xdr:colOff>12700</xdr:colOff>
                    <xdr:row>103</xdr:row>
                    <xdr:rowOff>25400</xdr:rowOff>
                  </from>
                  <to>
                    <xdr:col>15</xdr:col>
                    <xdr:colOff>825500</xdr:colOff>
                    <xdr:row>104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6" r:id="rId14" name="Drop Down 38">
              <controlPr defaultSize="0" autoLine="0" autoPict="0">
                <anchor moveWithCells="1">
                  <from>
                    <xdr:col>13</xdr:col>
                    <xdr:colOff>12700</xdr:colOff>
                    <xdr:row>104</xdr:row>
                    <xdr:rowOff>25400</xdr:rowOff>
                  </from>
                  <to>
                    <xdr:col>15</xdr:col>
                    <xdr:colOff>825500</xdr:colOff>
                    <xdr:row>105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7" r:id="rId15" name="Drop Down 39">
              <controlPr defaultSize="0" autoLine="0" autoPict="0">
                <anchor moveWithCells="1">
                  <from>
                    <xdr:col>13</xdr:col>
                    <xdr:colOff>12700</xdr:colOff>
                    <xdr:row>105</xdr:row>
                    <xdr:rowOff>25400</xdr:rowOff>
                  </from>
                  <to>
                    <xdr:col>15</xdr:col>
                    <xdr:colOff>825500</xdr:colOff>
                    <xdr:row>106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8" r:id="rId16" name="Drop Down 40">
              <controlPr defaultSize="0" autoLine="0" autoPict="0">
                <anchor moveWithCells="1">
                  <from>
                    <xdr:col>13</xdr:col>
                    <xdr:colOff>12700</xdr:colOff>
                    <xdr:row>106</xdr:row>
                    <xdr:rowOff>25400</xdr:rowOff>
                  </from>
                  <to>
                    <xdr:col>15</xdr:col>
                    <xdr:colOff>825500</xdr:colOff>
                    <xdr:row>107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9" r:id="rId17" name="Drop Down 41">
              <controlPr defaultSize="0" autoLine="0" autoPict="0">
                <anchor moveWithCells="1">
                  <from>
                    <xdr:col>13</xdr:col>
                    <xdr:colOff>12700</xdr:colOff>
                    <xdr:row>107</xdr:row>
                    <xdr:rowOff>25400</xdr:rowOff>
                  </from>
                  <to>
                    <xdr:col>15</xdr:col>
                    <xdr:colOff>825500</xdr:colOff>
                    <xdr:row>108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0" r:id="rId18" name="Drop Down 42">
              <controlPr defaultSize="0" autoLine="0" autoPict="0">
                <anchor moveWithCells="1">
                  <from>
                    <xdr:col>13</xdr:col>
                    <xdr:colOff>12700</xdr:colOff>
                    <xdr:row>108</xdr:row>
                    <xdr:rowOff>25400</xdr:rowOff>
                  </from>
                  <to>
                    <xdr:col>15</xdr:col>
                    <xdr:colOff>825500</xdr:colOff>
                    <xdr:row>109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1" r:id="rId19" name="Drop Down 43">
              <controlPr defaultSize="0" autoLine="0" autoPict="0">
                <anchor moveWithCells="1">
                  <from>
                    <xdr:col>13</xdr:col>
                    <xdr:colOff>12700</xdr:colOff>
                    <xdr:row>109</xdr:row>
                    <xdr:rowOff>25400</xdr:rowOff>
                  </from>
                  <to>
                    <xdr:col>15</xdr:col>
                    <xdr:colOff>825500</xdr:colOff>
                    <xdr:row>110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2" r:id="rId20" name="Drop Down 44">
              <controlPr defaultSize="0" autoLine="0" autoPict="0">
                <anchor moveWithCells="1">
                  <from>
                    <xdr:col>13</xdr:col>
                    <xdr:colOff>12700</xdr:colOff>
                    <xdr:row>110</xdr:row>
                    <xdr:rowOff>25400</xdr:rowOff>
                  </from>
                  <to>
                    <xdr:col>15</xdr:col>
                    <xdr:colOff>825500</xdr:colOff>
                    <xdr:row>111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3" r:id="rId21" name="Drop Down 45">
              <controlPr defaultSize="0" autoLine="0" autoPict="0">
                <anchor moveWithCells="1">
                  <from>
                    <xdr:col>13</xdr:col>
                    <xdr:colOff>12700</xdr:colOff>
                    <xdr:row>111</xdr:row>
                    <xdr:rowOff>25400</xdr:rowOff>
                  </from>
                  <to>
                    <xdr:col>15</xdr:col>
                    <xdr:colOff>825500</xdr:colOff>
                    <xdr:row>112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4" r:id="rId22" name="Drop Down 46">
              <controlPr defaultSize="0" autoLine="0" autoPict="0">
                <anchor moveWithCells="1">
                  <from>
                    <xdr:col>13</xdr:col>
                    <xdr:colOff>12700</xdr:colOff>
                    <xdr:row>112</xdr:row>
                    <xdr:rowOff>25400</xdr:rowOff>
                  </from>
                  <to>
                    <xdr:col>15</xdr:col>
                    <xdr:colOff>825500</xdr:colOff>
                    <xdr:row>113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5" r:id="rId23" name="Drop Down 47">
              <controlPr defaultSize="0" autoLine="0" autoPict="0">
                <anchor moveWithCells="1">
                  <from>
                    <xdr:col>13</xdr:col>
                    <xdr:colOff>12700</xdr:colOff>
                    <xdr:row>113</xdr:row>
                    <xdr:rowOff>25400</xdr:rowOff>
                  </from>
                  <to>
                    <xdr:col>15</xdr:col>
                    <xdr:colOff>825500</xdr:colOff>
                    <xdr:row>114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ENTRADAS ESPAÑOL D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Usuario de Microsoft Office</cp:lastModifiedBy>
  <cp:lastPrinted>2017-03-23T15:40:23Z</cp:lastPrinted>
  <dcterms:created xsi:type="dcterms:W3CDTF">2015-02-16T19:48:24Z</dcterms:created>
  <dcterms:modified xsi:type="dcterms:W3CDTF">2017-06-12T14:41:32Z</dcterms:modified>
</cp:coreProperties>
</file>